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495" windowWidth="23250" windowHeight="12570"/>
  </bookViews>
  <sheets>
    <sheet name="summary" sheetId="1" r:id="rId1"/>
    <sheet name="Sheet1" sheetId="12" r:id="rId2"/>
    <sheet name="Prior" sheetId="5" r:id="rId3"/>
    <sheet name="BR_sigma1" sheetId="6" r:id="rId4"/>
    <sheet name="BR_Wide" sheetId="7" r:id="rId5"/>
    <sheet name="BR_Not" sheetId="2" r:id="rId6"/>
    <sheet name="BR_origin" sheetId="11" r:id="rId7"/>
  </sheets>
  <definedNames>
    <definedName name="_xlnm.Print_Area" localSheetId="0">summary!$A$1:$H$28</definedName>
  </definedNames>
  <calcPr calcId="162913" iterateDelta="1E-4"/>
</workbook>
</file>

<file path=xl/calcChain.xml><?xml version="1.0" encoding="utf-8"?>
<calcChain xmlns="http://schemas.openxmlformats.org/spreadsheetml/2006/main">
  <c r="H18" i="1" l="1"/>
  <c r="G18" i="1"/>
  <c r="H17" i="1"/>
  <c r="G17" i="1"/>
  <c r="G27" i="1"/>
  <c r="H26" i="1"/>
  <c r="G26" i="1"/>
  <c r="H25" i="1"/>
  <c r="G25" i="1"/>
  <c r="E27" i="1" l="1"/>
  <c r="C26" i="1" l="1"/>
  <c r="C25" i="1"/>
  <c r="D26" i="1"/>
  <c r="D25" i="1"/>
  <c r="B26" i="1"/>
  <c r="B25" i="1"/>
  <c r="D24" i="1" l="1"/>
  <c r="D23" i="1"/>
  <c r="D22" i="1"/>
  <c r="D21" i="1"/>
  <c r="D20" i="1"/>
  <c r="D19" i="1"/>
  <c r="D18" i="1"/>
  <c r="D17" i="1"/>
  <c r="D16" i="1"/>
  <c r="F17" i="1" l="1"/>
  <c r="F18" i="1"/>
  <c r="E18" i="1"/>
  <c r="E17" i="1"/>
  <c r="C18" i="1" l="1"/>
  <c r="B18" i="1"/>
  <c r="C17" i="1" l="1"/>
  <c r="B17" i="1"/>
  <c r="F15" i="1" l="1"/>
  <c r="E15" i="1"/>
  <c r="F26" i="1" l="1"/>
  <c r="E26" i="1"/>
  <c r="F25" i="1"/>
  <c r="E25" i="1"/>
  <c r="F19" i="1" l="1"/>
  <c r="E19" i="1"/>
  <c r="C19" i="1"/>
  <c r="B19" i="1"/>
  <c r="F16" i="1"/>
  <c r="E16" i="1"/>
  <c r="C16" i="1"/>
  <c r="B16" i="1"/>
  <c r="D15" i="1"/>
  <c r="C15" i="1"/>
  <c r="B15" i="1"/>
  <c r="F14" i="1"/>
  <c r="E14" i="1"/>
  <c r="D14" i="1"/>
  <c r="C14" i="1"/>
  <c r="B14" i="1"/>
  <c r="F13" i="1"/>
  <c r="E13" i="1"/>
  <c r="D13" i="1"/>
  <c r="C13" i="1"/>
  <c r="B13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H24" i="1" l="1"/>
  <c r="H23" i="1"/>
  <c r="H22" i="1"/>
  <c r="H21" i="1"/>
  <c r="H20" i="1"/>
  <c r="H19" i="1"/>
  <c r="H16" i="1"/>
  <c r="H15" i="1"/>
  <c r="H14" i="1"/>
  <c r="H13" i="1"/>
  <c r="H12" i="1"/>
  <c r="H11" i="1"/>
  <c r="H10" i="1"/>
  <c r="H9" i="1"/>
  <c r="G24" i="1"/>
  <c r="G23" i="1"/>
  <c r="G22" i="1"/>
  <c r="G21" i="1"/>
  <c r="G20" i="1"/>
  <c r="G19" i="1"/>
  <c r="G16" i="1"/>
  <c r="G15" i="1"/>
  <c r="G14" i="1"/>
  <c r="G13" i="1"/>
  <c r="G12" i="1"/>
  <c r="G11" i="1"/>
  <c r="G10" i="1"/>
  <c r="G9" i="1"/>
  <c r="B20" i="1" l="1"/>
  <c r="B23" i="1"/>
  <c r="B22" i="1"/>
  <c r="B21" i="1"/>
  <c r="F24" i="1"/>
  <c r="E24" i="1"/>
  <c r="E20" i="1"/>
  <c r="F23" i="1"/>
  <c r="F22" i="1"/>
  <c r="F21" i="1"/>
  <c r="E23" i="1"/>
  <c r="E22" i="1"/>
  <c r="E21" i="1"/>
  <c r="F20" i="1"/>
  <c r="C24" i="1"/>
  <c r="C23" i="1"/>
  <c r="C22" i="1"/>
  <c r="C21" i="1"/>
  <c r="C20" i="1"/>
  <c r="B24" i="1"/>
  <c r="H4" i="1" l="1"/>
  <c r="H3" i="1"/>
  <c r="H2" i="1"/>
</calcChain>
</file>

<file path=xl/sharedStrings.xml><?xml version="1.0" encoding="utf-8"?>
<sst xmlns="http://schemas.openxmlformats.org/spreadsheetml/2006/main" count="513" uniqueCount="180">
  <si>
    <t>Parameter</t>
  </si>
  <si>
    <t>Parameter</t>
    <phoneticPr fontId="1"/>
  </si>
  <si>
    <t>------------------------------------------------------------------------------</t>
  </si>
  <si>
    <t>Mean</t>
  </si>
  <si>
    <t>Stdev</t>
  </si>
  <si>
    <t>95%Low</t>
  </si>
  <si>
    <t>95%Up</t>
  </si>
  <si>
    <t>Geweke</t>
  </si>
  <si>
    <t>Inef.</t>
  </si>
  <si>
    <t>gamma_a</t>
  </si>
  <si>
    <t>omega</t>
  </si>
  <si>
    <t>kappa</t>
  </si>
  <si>
    <t>pi_star</t>
  </si>
  <si>
    <t>psi_pi</t>
  </si>
  <si>
    <t>psi_y</t>
  </si>
  <si>
    <t>rho_a</t>
  </si>
  <si>
    <t>rho_b</t>
  </si>
  <si>
    <t>rho_r</t>
  </si>
  <si>
    <t>sigma_a</t>
  </si>
  <si>
    <t>sigma_b</t>
  </si>
  <si>
    <t>sigma_r</t>
  </si>
  <si>
    <t>post</t>
  </si>
  <si>
    <t>lik</t>
  </si>
  <si>
    <t>accept_rate(1)</t>
  </si>
  <si>
    <t>accept_rate(2)</t>
  </si>
  <si>
    <t>accept_rate(3)</t>
  </si>
  <si>
    <t>accept_rate(4)</t>
  </si>
  <si>
    <t>accept_rate(5)</t>
  </si>
  <si>
    <t>Mean</t>
    <phoneticPr fontId="1"/>
  </si>
  <si>
    <t>$\omega$</t>
    <phoneticPr fontId="1"/>
  </si>
  <si>
    <t>$\kappa$</t>
    <phoneticPr fontId="1"/>
  </si>
  <si>
    <t>$\pi^*$</t>
    <phoneticPr fontId="1"/>
  </si>
  <si>
    <t>$\rho^r$</t>
    <phoneticPr fontId="1"/>
  </si>
  <si>
    <t>$\psi_{\pi}$</t>
    <phoneticPr fontId="1"/>
  </si>
  <si>
    <t>Likelihood</t>
    <phoneticPr fontId="1"/>
  </si>
  <si>
    <t>$\gamma^a$</t>
    <phoneticPr fontId="1"/>
  </si>
  <si>
    <t>$\rho^a$</t>
    <phoneticPr fontId="1"/>
  </si>
  <si>
    <t>$\rho^b$</t>
    <phoneticPr fontId="1"/>
  </si>
  <si>
    <t>$\sigma^a$</t>
    <phoneticPr fontId="1"/>
  </si>
  <si>
    <t>$\sigma^b$</t>
    <phoneticPr fontId="1"/>
  </si>
  <si>
    <t>$\sigma^r$</t>
    <phoneticPr fontId="1"/>
  </si>
  <si>
    <t>accept_rate(6)</t>
  </si>
  <si>
    <t>accept_rate(7)</t>
  </si>
  <si>
    <t>accept_rate(8)</t>
  </si>
  <si>
    <t>accept_rate(9)</t>
  </si>
  <si>
    <t>accept_rate(10)</t>
  </si>
  <si>
    <t>r_star</t>
  </si>
  <si>
    <t>m1</t>
  </si>
  <si>
    <t>m2</t>
  </si>
  <si>
    <t>$m_1$</t>
    <phoneticPr fontId="1"/>
  </si>
  <si>
    <t>$m_2$</t>
    <phoneticPr fontId="1"/>
  </si>
  <si>
    <t>$r^*$</t>
    <phoneticPr fontId="1"/>
  </si>
  <si>
    <t>NaN</t>
  </si>
  <si>
    <t xml:space="preserve"> </t>
    <phoneticPr fontId="1"/>
  </si>
  <si>
    <t>$\sigma$</t>
    <phoneticPr fontId="1"/>
  </si>
  <si>
    <t>parameters</t>
  </si>
  <si>
    <t>comment</t>
  </si>
  <si>
    <t>mean</t>
  </si>
  <si>
    <t>stdd</t>
  </si>
  <si>
    <t>mask</t>
  </si>
  <si>
    <t>shape</t>
  </si>
  <si>
    <t>upper</t>
  </si>
  <si>
    <t>lower</t>
  </si>
  <si>
    <t>sigma</t>
  </si>
  <si>
    <t>IES</t>
  </si>
  <si>
    <t>beta</t>
  </si>
  <si>
    <t>discount rate</t>
  </si>
  <si>
    <t>chi</t>
  </si>
  <si>
    <t>labour</t>
  </si>
  <si>
    <t>growth rate</t>
  </si>
  <si>
    <t>gamma_b</t>
  </si>
  <si>
    <t>preference</t>
  </si>
  <si>
    <t>w</t>
  </si>
  <si>
    <t>epsilon</t>
  </si>
  <si>
    <t>inflation</t>
  </si>
  <si>
    <t>monetary policy</t>
  </si>
  <si>
    <t xml:space="preserve">persistent </t>
  </si>
  <si>
    <t>sigma_d_y</t>
  </si>
  <si>
    <t>measurement erro</t>
  </si>
  <si>
    <t>sigma_pi</t>
  </si>
  <si>
    <t>sigma_R</t>
  </si>
  <si>
    <t>cognitive</t>
  </si>
  <si>
    <t>計測誤差</t>
    <rPh sb="0" eb="2">
      <t>ケイソク</t>
    </rPh>
    <rPh sb="2" eb="4">
      <t>ゴサ</t>
    </rPh>
    <phoneticPr fontId="1"/>
  </si>
  <si>
    <t>output</t>
    <phoneticPr fontId="1"/>
  </si>
  <si>
    <t>inflation</t>
    <phoneticPr fontId="1"/>
  </si>
  <si>
    <t>interest rate</t>
    <phoneticPr fontId="1"/>
  </si>
  <si>
    <t>Prior</t>
    <phoneticPr fontId="1"/>
  </si>
  <si>
    <t>mean</t>
    <phoneticPr fontId="1"/>
  </si>
  <si>
    <t>Stdev</t>
    <phoneticPr fontId="1"/>
  </si>
  <si>
    <t>dist</t>
    <phoneticPr fontId="1"/>
  </si>
  <si>
    <t>比率 (標準偏差に対する)</t>
    <rPh sb="0" eb="2">
      <t>ヒリツ</t>
    </rPh>
    <rPh sb="4" eb="6">
      <t>ヒョウジュン</t>
    </rPh>
    <rPh sb="6" eb="8">
      <t>ヘンサ</t>
    </rPh>
    <rPh sb="9" eb="10">
      <t>タイ</t>
    </rPh>
    <phoneticPr fontId="1"/>
  </si>
  <si>
    <t>h</t>
  </si>
  <si>
    <t>h</t>
    <phoneticPr fontId="1"/>
  </si>
  <si>
    <t xml:space="preserve">h </t>
  </si>
  <si>
    <t>habit</t>
  </si>
  <si>
    <t>pi_bar</t>
  </si>
  <si>
    <t>FG</t>
  </si>
  <si>
    <t>sigma_Y</t>
  </si>
  <si>
    <t>sigma_Pi</t>
  </si>
  <si>
    <t>phi</t>
  </si>
  <si>
    <t>\tiny{($95\%$ low, high)}</t>
  </si>
  <si>
    <t xml:space="preserve"> </t>
  </si>
  <si>
    <t>----------------------------------------------------------------------</t>
  </si>
  <si>
    <t>ubY</t>
  </si>
  <si>
    <t>psi_delta</t>
  </si>
  <si>
    <t>観測誤差</t>
    <rPh sb="0" eb="2">
      <t>カンソク</t>
    </rPh>
    <rPh sb="2" eb="4">
      <t>ゴサ</t>
    </rPh>
    <phoneticPr fontId="1"/>
  </si>
  <si>
    <t xml:space="preserve"> </t>
    <phoneticPr fontId="1"/>
  </si>
  <si>
    <t>$\psi_{\delta}$</t>
    <phoneticPr fontId="1"/>
  </si>
  <si>
    <t>lbY</t>
  </si>
  <si>
    <t>upper bound output</t>
  </si>
  <si>
    <t>lower bound output</t>
  </si>
  <si>
    <t>MP output laga</t>
  </si>
  <si>
    <t>$\psi_{y}$</t>
    <phoneticPr fontId="1"/>
  </si>
  <si>
    <t>\tiny{($05, 95$)}</t>
    <phoneticPr fontId="1"/>
  </si>
  <si>
    <t>MarLik</t>
  </si>
  <si>
    <t xml:space="preserve"> </t>
    <phoneticPr fontId="1"/>
  </si>
  <si>
    <t>BR (original )</t>
    <phoneticPr fontId="1"/>
  </si>
  <si>
    <t>Prior</t>
  </si>
  <si>
    <t xml:space="preserve">BR Model w/ Flat Prior </t>
  </si>
  <si>
    <t>BR Model w/ Wide Prior</t>
  </si>
  <si>
    <t>dist</t>
  </si>
  <si>
    <t>\tiny{($05, 95$)}</t>
  </si>
  <si>
    <t>$\sigma$</t>
  </si>
  <si>
    <t>$\gamma^a$</t>
  </si>
  <si>
    <t>$\omega$</t>
  </si>
  <si>
    <t>$\kappa$</t>
  </si>
  <si>
    <t>$\pi^*$</t>
  </si>
  <si>
    <t>$\rho^r$</t>
  </si>
  <si>
    <t>$\psi_{\pi}$</t>
  </si>
  <si>
    <t>$\psi_{y}$</t>
  </si>
  <si>
    <t>$\psi_{\delta}$</t>
  </si>
  <si>
    <t>$\rho^a$</t>
  </si>
  <si>
    <t>$\rho^b$</t>
  </si>
  <si>
    <t>$\sigma^a$</t>
  </si>
  <si>
    <t>$\sigma^b$</t>
  </si>
  <si>
    <t>$\sigma^r$</t>
  </si>
  <si>
    <t>$r^*$</t>
  </si>
  <si>
    <t>$m_1$</t>
  </si>
  <si>
    <t>$m_2$</t>
  </si>
  <si>
    <t>no setting</t>
  </si>
  <si>
    <t>norm</t>
  </si>
  <si>
    <t>IG</t>
  </si>
  <si>
    <t>n.a.</t>
  </si>
  <si>
    <t>uniform</t>
  </si>
  <si>
    <t>\tiny{ (1.5, 1.5)}</t>
  </si>
  <si>
    <t>\tiny{ (0.4407, 0.5591)}</t>
  </si>
  <si>
    <t>\tiny{ (0.369, 0.5158)}</t>
  </si>
  <si>
    <t>\tiny{ (1.6469, 2.5629)}</t>
  </si>
  <si>
    <t>\tiny{ (0.0321, 0.0588)}</t>
  </si>
  <si>
    <t>\tiny{ (0.503, 0.5834)}</t>
  </si>
  <si>
    <t>\tiny{ (0.628, 0.7399)}</t>
  </si>
  <si>
    <t>\tiny{ (1.4891, 1.9595)}</t>
  </si>
  <si>
    <t>\tiny{ (0.0921, 0.386)}</t>
  </si>
  <si>
    <t>\tiny{ (0.1658, 0.3262)}</t>
  </si>
  <si>
    <t>\tiny{ (0.5841, 0.7301)}</t>
  </si>
  <si>
    <t>\tiny{ (0.6471, 0.7835)}</t>
  </si>
  <si>
    <t>\tiny{ (0.415, 0.4916)}</t>
  </si>
  <si>
    <t>\tiny{ (0.6744, 0.9927)}</t>
  </si>
  <si>
    <t>\tiny{ (0.1923, 0.3236)}</t>
  </si>
  <si>
    <t>\tiny{ (0.7159, 0.938)}</t>
  </si>
  <si>
    <t>\tiny{ (0.6836, 0.9399)}</t>
  </si>
  <si>
    <t>\tiny{ (0.79, 0.9074)}</t>
  </si>
  <si>
    <t>\tiny{ (0.3158, 0.4618)}</t>
  </si>
  <si>
    <t>\tiny{ (0.2002, 0.405)}</t>
  </si>
  <si>
    <t>\tiny{ (0.3875, 0.6404)}</t>
  </si>
  <si>
    <t>\tiny{ (1.7901, 2.8857)}</t>
  </si>
  <si>
    <t>\tiny{ (0.0523, 0.0539)}</t>
  </si>
  <si>
    <t>\tiny{ (0.4062, 0.5588)}</t>
  </si>
  <si>
    <t>\tiny{ (0.5673, 0.773)}</t>
  </si>
  <si>
    <t>\tiny{ (1.9484, 2.8563)}</t>
  </si>
  <si>
    <t>\tiny{ (0.6682, 0.763)}</t>
  </si>
  <si>
    <t>\tiny{ (0.5522, 0.7281)}</t>
  </si>
  <si>
    <t>\tiny{ (0.3597, 0.8307)}</t>
  </si>
  <si>
    <t>\tiny{ (0.5135, 1.0992)}</t>
  </si>
  <si>
    <t>\tiny{ (0.234, 0.4426)}</t>
  </si>
  <si>
    <t>\tiny{ (0.6355, 0.8562)}</t>
  </si>
  <si>
    <t>\tiny{ (0.7681, 0.8563)}</t>
  </si>
  <si>
    <t>\tiny{ (0.8753, 0.955)}</t>
  </si>
  <si>
    <t>\tiny{ (0.1328, 0.2749)}</t>
  </si>
  <si>
    <t xml:space="preserve">BR Model (sigma=1)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</si>
</sst>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\(\ 0.000\ \,\ ;\ \(\ \-0.000\ \,\ 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Century"/>
      <family val="1"/>
    </font>
    <font>
      <sz val="8"/>
      <color theme="1"/>
      <name val="ＭＳ Ｐゴシック"/>
      <family val="2"/>
      <scheme val="minor"/>
    </font>
    <font>
      <sz val="10.5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 wrapText="1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/>
    </xf>
    <xf numFmtId="177" fontId="5" fillId="0" borderId="0" xfId="0" applyNumberFormat="1" applyFont="1" applyBorder="1" applyAlignment="1">
      <alignment horizontal="center"/>
    </xf>
    <xf numFmtId="2" fontId="6" fillId="0" borderId="18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/>
    </xf>
    <xf numFmtId="177" fontId="5" fillId="2" borderId="0" xfId="0" applyNumberFormat="1" applyFont="1" applyFill="1" applyBorder="1" applyAlignment="1">
      <alignment horizontal="center"/>
    </xf>
    <xf numFmtId="0" fontId="5" fillId="0" borderId="10" xfId="0" applyFont="1" applyBorder="1"/>
    <xf numFmtId="0" fontId="5" fillId="0" borderId="1" xfId="0" applyFont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6" fontId="5" fillId="2" borderId="10" xfId="0" applyNumberFormat="1" applyFont="1" applyFill="1" applyBorder="1" applyAlignment="1">
      <alignment horizontal="center"/>
    </xf>
    <xf numFmtId="177" fontId="5" fillId="2" borderId="1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workbookViewId="0">
      <selection activeCell="A7" sqref="A7:H26"/>
    </sheetView>
  </sheetViews>
  <sheetFormatPr defaultRowHeight="13.5" x14ac:dyDescent="0.15"/>
  <cols>
    <col min="1" max="1" width="22.75" style="3" customWidth="1"/>
    <col min="2" max="2" width="7.5" style="3" customWidth="1"/>
    <col min="3" max="3" width="7.625" style="3" customWidth="1"/>
    <col min="4" max="4" width="9.75" style="3" customWidth="1"/>
    <col min="5" max="5" width="9.75" bestFit="1" customWidth="1"/>
    <col min="6" max="6" width="21.375" customWidth="1"/>
    <col min="7" max="7" width="9.75" customWidth="1"/>
    <col min="8" max="8" width="21.625" customWidth="1"/>
    <col min="9" max="9" width="9.75" bestFit="1" customWidth="1"/>
    <col min="10" max="10" width="23.375" customWidth="1"/>
    <col min="12" max="12" width="24.25" style="20" customWidth="1"/>
  </cols>
  <sheetData>
    <row r="1" spans="1:12" s="3" customFormat="1" ht="24" customHeight="1" thickBot="1" x14ac:dyDescent="0.2">
      <c r="G1" s="18" t="s">
        <v>90</v>
      </c>
      <c r="H1" s="19" t="s">
        <v>105</v>
      </c>
      <c r="L1" s="19"/>
    </row>
    <row r="2" spans="1:12" x14ac:dyDescent="0.15">
      <c r="E2" s="5"/>
      <c r="F2" s="6" t="s">
        <v>83</v>
      </c>
      <c r="G2" s="11">
        <v>0.25</v>
      </c>
      <c r="H2" s="12">
        <f>G2*Prior!C19</f>
        <v>1.5325E-3</v>
      </c>
    </row>
    <row r="3" spans="1:12" x14ac:dyDescent="0.15">
      <c r="E3" s="7" t="s">
        <v>82</v>
      </c>
      <c r="F3" s="8" t="s">
        <v>84</v>
      </c>
      <c r="G3" s="13">
        <v>0.25</v>
      </c>
      <c r="H3" s="14">
        <f>G3*Prior!C20</f>
        <v>6.0999999999999997E-4</v>
      </c>
    </row>
    <row r="4" spans="1:12" ht="14.25" thickBot="1" x14ac:dyDescent="0.2">
      <c r="E4" s="9"/>
      <c r="F4" s="10" t="s">
        <v>85</v>
      </c>
      <c r="G4" s="15">
        <v>0.05</v>
      </c>
      <c r="H4" s="16">
        <f>G4*Prior!C21</f>
        <v>3.8450000000000002E-4</v>
      </c>
    </row>
    <row r="6" spans="1:12" x14ac:dyDescent="0.15">
      <c r="A6" s="4"/>
      <c r="B6" s="4"/>
      <c r="C6" s="4"/>
      <c r="D6" s="4"/>
    </row>
    <row r="7" spans="1:12" ht="23.25" customHeight="1" x14ac:dyDescent="0.15">
      <c r="A7" s="42"/>
      <c r="B7" s="52" t="s">
        <v>86</v>
      </c>
      <c r="C7" s="53"/>
      <c r="D7" s="54"/>
      <c r="E7" s="55" t="s">
        <v>179</v>
      </c>
      <c r="F7" s="56"/>
      <c r="G7" s="57" t="s">
        <v>116</v>
      </c>
      <c r="H7" s="58"/>
      <c r="L7"/>
    </row>
    <row r="8" spans="1:12" ht="15" x14ac:dyDescent="0.25">
      <c r="A8" s="43" t="s">
        <v>1</v>
      </c>
      <c r="B8" s="48" t="s">
        <v>87</v>
      </c>
      <c r="C8" s="43" t="s">
        <v>88</v>
      </c>
      <c r="D8" s="49" t="s">
        <v>89</v>
      </c>
      <c r="E8" s="50" t="s">
        <v>28</v>
      </c>
      <c r="F8" s="38" t="s">
        <v>113</v>
      </c>
      <c r="G8" s="37" t="s">
        <v>3</v>
      </c>
      <c r="H8" s="38" t="s">
        <v>100</v>
      </c>
      <c r="L8"/>
    </row>
    <row r="9" spans="1:12" ht="15" x14ac:dyDescent="0.25">
      <c r="A9" s="44" t="s">
        <v>54</v>
      </c>
      <c r="B9" s="21">
        <v>1</v>
      </c>
      <c r="C9" s="22">
        <v>0</v>
      </c>
      <c r="D9" s="23" t="str">
        <f>IF(Prior!F2=1,"beta",IF(Prior!F2=2,"gamma",IF(Prior!F2=3,"norm",IF(Prior!F2=4,"IG",IF(Prior!F2=0,"no setting")))))</f>
        <v>no setting</v>
      </c>
      <c r="E9" s="26">
        <f>BR_sigma1!$B3</f>
        <v>1</v>
      </c>
      <c r="F9" s="27" t="str">
        <f>CONCATENATE("\tiny{ (",BR_sigma1!$D3, ", ",BR_sigma1!$E3, ")}")</f>
        <v>\tiny{ (1, 1)}</v>
      </c>
      <c r="G9" s="26">
        <f>BR_origin!$B3</f>
        <v>1.5</v>
      </c>
      <c r="H9" s="39" t="str">
        <f>CONCATENATE("\tiny{ (",BR_origin!$D3, ", ",BR_origin!$E3, ")}")</f>
        <v>\tiny{ (1.5, 1.5)}</v>
      </c>
      <c r="L9"/>
    </row>
    <row r="10" spans="1:12" ht="15" x14ac:dyDescent="0.25">
      <c r="A10" s="44" t="s">
        <v>92</v>
      </c>
      <c r="B10" s="21">
        <f>Prior!C25</f>
        <v>0.5</v>
      </c>
      <c r="C10" s="22">
        <f>Prior!D25</f>
        <v>0.2</v>
      </c>
      <c r="D10" s="23" t="str">
        <f>IF(Prior!F25=1,"beta",IF(Prior!F25=2,"gamma",IF(Prior!F25=3,"norm",IF(Prior!F25=4,"IG",IF(Prior!F25=0,"no setting")))))</f>
        <v>beta</v>
      </c>
      <c r="E10" s="26">
        <f>BR_sigma1!$B26</f>
        <v>0.4884</v>
      </c>
      <c r="F10" s="27" t="str">
        <f>CONCATENATE("\tiny{ (",BR_sigma1!$D26, ", ",BR_sigma1!$E26, ")}")</f>
        <v>\tiny{ (0.3869, 0.5298)}</v>
      </c>
      <c r="G10" s="26">
        <f>BR_origin!$B26</f>
        <v>0.36430000000000001</v>
      </c>
      <c r="H10" s="39" t="str">
        <f>CONCATENATE("\tiny{ (",BR_origin!$D26, ", ",BR_origin!$E26, ")}")</f>
        <v>\tiny{ (0.3275, 0.436)}</v>
      </c>
      <c r="L10"/>
    </row>
    <row r="11" spans="1:12" ht="15" x14ac:dyDescent="0.25">
      <c r="A11" s="44" t="s">
        <v>35</v>
      </c>
      <c r="B11" s="21">
        <f>Prior!C5</f>
        <v>0.42299999999999999</v>
      </c>
      <c r="C11" s="22">
        <f>Prior!D5</f>
        <v>0.05</v>
      </c>
      <c r="D11" s="23" t="str">
        <f>IF(Prior!F5=1,"beta",IF(Prior!F5=2,"gamma",IF(Prior!F5=3,"norm",IF(Prior!F5=4,"IG",IF(Prior!F5=0,"no setting")))))</f>
        <v>norm</v>
      </c>
      <c r="E11" s="26">
        <f>BR_sigma1!$B6</f>
        <v>0.4773</v>
      </c>
      <c r="F11" s="27" t="str">
        <f>CONCATENATE("\tiny{ (",BR_sigma1!$D6, ", ",BR_sigma1!$E6, ")}")</f>
        <v>\tiny{ (0.4464, 0.4881)}</v>
      </c>
      <c r="G11" s="26">
        <f>BR_origin!$B6</f>
        <v>0.41810000000000003</v>
      </c>
      <c r="H11" s="39" t="str">
        <f>CONCATENATE("\tiny{ (",BR_origin!$D6, ", ",BR_origin!$E6, ")}")</f>
        <v>\tiny{ (0.3496, 0.4441)}</v>
      </c>
      <c r="L11"/>
    </row>
    <row r="12" spans="1:12" ht="15" x14ac:dyDescent="0.25">
      <c r="A12" s="44" t="s">
        <v>29</v>
      </c>
      <c r="B12" s="21">
        <f>Prior!C7</f>
        <v>2</v>
      </c>
      <c r="C12" s="22">
        <f>Prior!D7</f>
        <v>0.75</v>
      </c>
      <c r="D12" s="23" t="str">
        <f>IF(Prior!F7=1,"beta",IF(Prior!F7=2,"gamma",IF(Prior!F7=3,"norm",IF(Prior!F7=4,"IG",IF(Prior!F7=0,"no setting")))))</f>
        <v>norm</v>
      </c>
      <c r="E12" s="26">
        <f>BR_sigma1!$B8</f>
        <v>2.2400000000000002</v>
      </c>
      <c r="F12" s="27" t="str">
        <f>CONCATENATE("\tiny{ (",BR_sigma1!$D8, ", ",BR_sigma1!$E8, ")}")</f>
        <v>\tiny{ (1.8306, 3.26)}</v>
      </c>
      <c r="G12" s="26">
        <f>BR_origin!$B8</f>
        <v>2.2450000000000001</v>
      </c>
      <c r="H12" s="39" t="str">
        <f>CONCATENATE("\tiny{ (",BR_origin!$D8, ", ",BR_origin!$E8, ")}")</f>
        <v>\tiny{ (1.6866, 3.29)}</v>
      </c>
      <c r="L12"/>
    </row>
    <row r="13" spans="1:12" ht="15" x14ac:dyDescent="0.25">
      <c r="A13" s="44" t="s">
        <v>30</v>
      </c>
      <c r="B13" s="21">
        <f>Prior!C9</f>
        <v>0.05</v>
      </c>
      <c r="C13" s="22">
        <f>Prior!D9</f>
        <v>0.01</v>
      </c>
      <c r="D13" s="23" t="str">
        <f>IF(Prior!F9=1,"beta",IF(Prior!F9=2,"gamma",IF(Prior!F9=3,"norm",IF(Prior!F9=4,"IG",IF(Prior!F9=0,"no setting")))))</f>
        <v>norm</v>
      </c>
      <c r="E13" s="26">
        <f>BR_sigma1!$B10</f>
        <v>4.7300000000000002E-2</v>
      </c>
      <c r="F13" s="27" t="str">
        <f>CONCATENATE("\tiny{ (",BR_sigma1!$D10, ", ",BR_sigma1!$E10, ")}")</f>
        <v>\tiny{ (0.0391, 0.0663)}</v>
      </c>
      <c r="G13" s="26">
        <f>BR_origin!$B10</f>
        <v>4.5699999999999998E-2</v>
      </c>
      <c r="H13" s="39" t="str">
        <f>CONCATENATE("\tiny{ (",BR_origin!$D10, ", ",BR_origin!$E10, ")}")</f>
        <v>\tiny{ (0.0411, 0.0536)}</v>
      </c>
      <c r="L13"/>
    </row>
    <row r="14" spans="1:12" ht="15" x14ac:dyDescent="0.25">
      <c r="A14" s="44" t="s">
        <v>31</v>
      </c>
      <c r="B14" s="21">
        <f>Prior!C10</f>
        <v>0.5</v>
      </c>
      <c r="C14" s="22">
        <f>Prior!D14</f>
        <v>0.1</v>
      </c>
      <c r="D14" s="23" t="str">
        <f>IF(Prior!F10=1,"beta",IF(Prior!F10=2,"gamma",IF(Prior!F10=3,"norm",IF(Prior!F10=4,"IG",IF(Prior!F10=0,"no setting")))))</f>
        <v>norm</v>
      </c>
      <c r="E14" s="26">
        <f>BR_sigma1!$B11</f>
        <v>0.50929999999999997</v>
      </c>
      <c r="F14" s="27" t="str">
        <f>CONCATENATE("\tiny{ (",BR_sigma1!$D11, ", ",BR_sigma1!$E11, ")}")</f>
        <v>\tiny{ (0.4825, 0.5557)}</v>
      </c>
      <c r="G14" s="26">
        <f>BR_origin!$B11</f>
        <v>0.49149999999999999</v>
      </c>
      <c r="H14" s="39" t="str">
        <f>CONCATENATE("\tiny{ (",BR_origin!$D11, ", ",BR_origin!$E11, ")}")</f>
        <v>\tiny{ (0.4738, 0.519)}</v>
      </c>
      <c r="L14"/>
    </row>
    <row r="15" spans="1:12" ht="15" x14ac:dyDescent="0.25">
      <c r="A15" s="44" t="s">
        <v>32</v>
      </c>
      <c r="B15" s="21">
        <f>Prior!C15</f>
        <v>0.6</v>
      </c>
      <c r="C15" s="22">
        <f>Prior!D15</f>
        <v>0.1</v>
      </c>
      <c r="D15" s="23" t="str">
        <f>IF(Prior!F15=1,"beta",IF(Prior!F15=2,"gamma",IF(Prior!F15=3,"norm",IF(Prior!F15=4,"IG",IF(Prior!F15=0,"no setting")))))</f>
        <v>beta</v>
      </c>
      <c r="E15" s="26">
        <f>BR_sigma1!$B16</f>
        <v>0.75419999999999998</v>
      </c>
      <c r="F15" s="27" t="str">
        <f>CONCATENATE("\tiny{ (",BR_sigma1!$D16, ", ",BR_sigma1!$E16, ")}")</f>
        <v>\tiny{ (0.5801, 0.7862)}</v>
      </c>
      <c r="G15" s="26">
        <f>BR_origin!$B26</f>
        <v>0.36430000000000001</v>
      </c>
      <c r="H15" s="39" t="str">
        <f>CONCATENATE("\tiny{ (",BR_origin!$D11, ", ",BR_origin!$E11, ")}")</f>
        <v>\tiny{ (0.4738, 0.519)}</v>
      </c>
      <c r="L15"/>
    </row>
    <row r="16" spans="1:12" ht="15" x14ac:dyDescent="0.25">
      <c r="A16" s="44" t="s">
        <v>33</v>
      </c>
      <c r="B16" s="24">
        <f>Prior!C11</f>
        <v>2</v>
      </c>
      <c r="C16" s="25">
        <f>Prior!D11</f>
        <v>0.5</v>
      </c>
      <c r="D16" s="23" t="str">
        <f>IF(Prior!F11=1,"beta",IF(Prior!F11=2,"gamma",IF(Prior!F11=3,"norm",IF(Prior!F11=4,"IG",IF(Prior!F11=0,"no setting")))))</f>
        <v>norm</v>
      </c>
      <c r="E16" s="26">
        <f>BR_sigma1!$B12</f>
        <v>1.7423</v>
      </c>
      <c r="F16" s="27" t="str">
        <f>CONCATENATE("\tiny{ (",BR_sigma1!$D12, ", ",BR_sigma1!$E12, ")}")</f>
        <v>\tiny{ (0.9962, 2.0634)}</v>
      </c>
      <c r="G16" s="26">
        <f>BR_origin!$B12</f>
        <v>2.0164</v>
      </c>
      <c r="H16" s="39" t="str">
        <f>CONCATENATE("\tiny{ (",BR_origin!$D12, ", ",BR_origin!$E12, ")}")</f>
        <v>\tiny{ (1.9383, 2.1569)}</v>
      </c>
      <c r="L16"/>
    </row>
    <row r="17" spans="1:12" ht="15" x14ac:dyDescent="0.25">
      <c r="A17" s="44" t="s">
        <v>112</v>
      </c>
      <c r="B17" s="24">
        <f>Prior!C12</f>
        <v>0.3</v>
      </c>
      <c r="C17" s="25">
        <f>Prior!D12</f>
        <v>0.1</v>
      </c>
      <c r="D17" s="23" t="str">
        <f>IF(Prior!F12=1,"beta",IF(Prior!F12=2,"gamma",IF(Prior!F12=3,"norm",IF(Prior!F12=4,"IG",IF(Prior!F12=0,"no setting")))))</f>
        <v>norm</v>
      </c>
      <c r="E17" s="26">
        <f>BR_sigma1!$B13</f>
        <v>0.26679999999999998</v>
      </c>
      <c r="F17" s="27" t="str">
        <f>CONCATENATE("\tiny{ (",BR_sigma1!$D13, ", ",BR_sigma1!$E13, ")}")</f>
        <v>\tiny{ (0.236, 0.284)}</v>
      </c>
      <c r="G17" s="26">
        <f>BR_origin!$B13</f>
        <v>0.23200000000000001</v>
      </c>
      <c r="H17" s="39" t="str">
        <f>CONCATENATE("\tiny{ (",BR_origin!$D13, ", ",BR_origin!$E13, ")}")</f>
        <v>\tiny{ (0.1382, 0.2773)}</v>
      </c>
      <c r="L17"/>
    </row>
    <row r="18" spans="1:12" ht="15" x14ac:dyDescent="0.25">
      <c r="A18" s="45" t="s">
        <v>107</v>
      </c>
      <c r="B18" s="21">
        <f>Prior!C29</f>
        <v>0.2</v>
      </c>
      <c r="C18" s="22">
        <f>Prior!D29</f>
        <v>0.1</v>
      </c>
      <c r="D18" s="23" t="str">
        <f>IF(Prior!F29=1,"beta",IF(Prior!F29=2,"gamma",IF(Prior!F29=3,"norm",IF(Prior!F29=4,"IG",IF(Prior!F29=0,"no setting")))))</f>
        <v>norm</v>
      </c>
      <c r="E18" s="26">
        <f>BR_sigma1!$B30</f>
        <v>0.19320000000000001</v>
      </c>
      <c r="F18" s="27" t="str">
        <f>CONCATENATE("\tiny{ (",BR_sigma1!$D30, ", ",BR_sigma1!$E30, ")}")</f>
        <v>\tiny{ (0.1071, 0.2632)}</v>
      </c>
      <c r="G18" s="26">
        <f>BR_origin!$B30</f>
        <v>0.25159999999999999</v>
      </c>
      <c r="H18" s="39" t="str">
        <f>CONCATENATE("\tiny{ (",BR_origin!$D30, ", ",BR_origin!$E30, ")}")</f>
        <v>\tiny{ (0.1908, 0.4163)}</v>
      </c>
      <c r="L18"/>
    </row>
    <row r="19" spans="1:12" ht="15" x14ac:dyDescent="0.25">
      <c r="A19" s="44" t="s">
        <v>36</v>
      </c>
      <c r="B19" s="21">
        <f>Prior!C15</f>
        <v>0.6</v>
      </c>
      <c r="C19" s="22">
        <f>Prior!D13</f>
        <v>0.1</v>
      </c>
      <c r="D19" s="23" t="str">
        <f>IF(Prior!F13=1,"beta",IF(Prior!F13=2,"gamma",IF(Prior!F13=3,"norm",IF(Prior!F13=4,"IG",IF(Prior!F13=0,"no setting")))))</f>
        <v>beta</v>
      </c>
      <c r="E19" s="26">
        <f>BR_sigma1!$B14</f>
        <v>0.56110000000000004</v>
      </c>
      <c r="F19" s="27" t="str">
        <f>CONCATENATE("\tiny{ (",BR_sigma1!$D14, ", ",BR_sigma1!$E14, ")}")</f>
        <v>\tiny{ (0.4978, 0.6951)}</v>
      </c>
      <c r="G19" s="26">
        <f>BR_origin!$B14</f>
        <v>0.44269999999999998</v>
      </c>
      <c r="H19" s="39" t="str">
        <f>CONCATENATE("\tiny{ (",BR_origin!$D14, ", ",BR_origin!$E14, ")}")</f>
        <v>\tiny{ (0.3891, 0.6471)}</v>
      </c>
      <c r="L19"/>
    </row>
    <row r="20" spans="1:12" ht="15" x14ac:dyDescent="0.25">
      <c r="A20" s="44" t="s">
        <v>37</v>
      </c>
      <c r="B20" s="21">
        <f>Prior!C14</f>
        <v>0.6</v>
      </c>
      <c r="C20" s="22">
        <f>Prior!D14</f>
        <v>0.1</v>
      </c>
      <c r="D20" s="23" t="str">
        <f>IF(Prior!F14=1,"beta",IF(Prior!F14=2,"gamma",IF(Prior!F14=3,"norm",IF(Prior!F14=4,"IG",IF(Prior!F14=0,"no setting")))))</f>
        <v>beta</v>
      </c>
      <c r="E20" s="26">
        <f>BR_sigma1!$B15</f>
        <v>0.59350000000000003</v>
      </c>
      <c r="F20" s="27" t="str">
        <f>CONCATENATE("\tiny{ (",BR_sigma1!$D15, ", ",BR_sigma1!$E15, ")}")</f>
        <v>\tiny{ (0.5576, 0.7067)}</v>
      </c>
      <c r="G20" s="26">
        <f>BR_origin!$B15</f>
        <v>0.68799999999999994</v>
      </c>
      <c r="H20" s="39" t="str">
        <f>CONCATENATE("\tiny{ (",BR_origin!$D15, ", ",BR_origin!$E15, ")}")</f>
        <v>\tiny{ (0.6546, 0.7775)}</v>
      </c>
      <c r="L20"/>
    </row>
    <row r="21" spans="1:12" ht="15" x14ac:dyDescent="0.25">
      <c r="A21" s="44" t="s">
        <v>38</v>
      </c>
      <c r="B21" s="21">
        <f>Prior!C16*100</f>
        <v>0.5</v>
      </c>
      <c r="C21" s="22">
        <f>Prior!D16</f>
        <v>5</v>
      </c>
      <c r="D21" s="23" t="str">
        <f>IF(Prior!F16=1,"beta",IF(Prior!F16=2,"gamma",IF(Prior!F16=3,"norm",IF(Prior!F16=4,"IG",IF(Prior!F16=0,"no setting")))))</f>
        <v>IG</v>
      </c>
      <c r="E21" s="26">
        <f>BR_sigma1!$B17</f>
        <v>0.44259999999999999</v>
      </c>
      <c r="F21" s="27" t="str">
        <f>CONCATENATE("\tiny{ (",BR_sigma1!$D17, ", ",BR_sigma1!$E17, ")}")</f>
        <v>\tiny{ (0.3222, 0.5199)}</v>
      </c>
      <c r="G21" s="26">
        <f>BR_origin!$B17</f>
        <v>0.41449999999999998</v>
      </c>
      <c r="H21" s="39" t="str">
        <f>CONCATENATE("\tiny{ (",BR_origin!$D17, ", ",BR_origin!$E17, ")}")</f>
        <v>\tiny{ (0.3877, 0.4821)}</v>
      </c>
      <c r="L21"/>
    </row>
    <row r="22" spans="1:12" ht="15" x14ac:dyDescent="0.25">
      <c r="A22" s="44" t="s">
        <v>39</v>
      </c>
      <c r="B22" s="21">
        <f>Prior!C17*100</f>
        <v>0.5</v>
      </c>
      <c r="C22" s="22">
        <f>Prior!D17</f>
        <v>5</v>
      </c>
      <c r="D22" s="23" t="str">
        <f>IF(Prior!F17=1,"beta",IF(Prior!F17=2,"gamma",IF(Prior!F17=3,"norm",IF(Prior!F17=4,"IG",IF(Prior!F17=0,"no setting")))))</f>
        <v>IG</v>
      </c>
      <c r="E22" s="26">
        <f>BR_sigma1!$B18</f>
        <v>0.75370000000000004</v>
      </c>
      <c r="F22" s="27" t="str">
        <f>CONCATENATE("\tiny{ (",BR_sigma1!$D18, ", ",BR_sigma1!$E18, ")}")</f>
        <v>\tiny{ (0.6219, 0.9917)}</v>
      </c>
      <c r="G22" s="26">
        <f>BR_origin!$B18</f>
        <v>0.79969999999999997</v>
      </c>
      <c r="H22" s="39" t="str">
        <f>CONCATENATE("\tiny{ (",BR_origin!$D18, ", ",BR_origin!$E18, ")}")</f>
        <v>\tiny{ (0.521, 0.8995)}</v>
      </c>
      <c r="L22"/>
    </row>
    <row r="23" spans="1:12" ht="15" x14ac:dyDescent="0.25">
      <c r="A23" s="22" t="s">
        <v>40</v>
      </c>
      <c r="B23" s="21">
        <f>Prior!C18*100</f>
        <v>0.2</v>
      </c>
      <c r="C23" s="22">
        <f>Prior!D18</f>
        <v>5</v>
      </c>
      <c r="D23" s="23" t="str">
        <f>IF(Prior!F18=1,"beta",IF(Prior!F18=2,"gamma",IF(Prior!F18=3,"norm",IF(Prior!F18=4,"IG",IF(Prior!F18=0,"no setting")))))</f>
        <v>IG</v>
      </c>
      <c r="E23" s="26">
        <f>BR_sigma1!$B19</f>
        <v>0.1767</v>
      </c>
      <c r="F23" s="27" t="str">
        <f>CONCATENATE("\tiny{ (",BR_sigma1!$D19, ", ",BR_sigma1!$E19, ")}")</f>
        <v>\tiny{ (0.1503, 0.2711)}</v>
      </c>
      <c r="G23" s="26">
        <f>BR_origin!$B19</f>
        <v>0.20399999999999999</v>
      </c>
      <c r="H23" s="27" t="str">
        <f>CONCATENATE("\tiny{ (",BR_origin!$D19, ", ",BR_origin!$E19, ")}")</f>
        <v>\tiny{ (0.1333, 0.2835)}</v>
      </c>
      <c r="L23"/>
    </row>
    <row r="24" spans="1:12" ht="15" x14ac:dyDescent="0.25">
      <c r="A24" s="22" t="s">
        <v>51</v>
      </c>
      <c r="B24" s="21">
        <f>Prior!C22</f>
        <v>0.44</v>
      </c>
      <c r="C24" s="22">
        <f>Prior!D22</f>
        <v>0</v>
      </c>
      <c r="D24" s="23" t="str">
        <f>IF(Prior!F22=1,"beta",IF(Prior!F22=2,"gamma",IF(Prior!F22=3,"norm",IF(Prior!F22=4,"IG",IF(Prior!F22=0,"n.a.")))))</f>
        <v>n.a.</v>
      </c>
      <c r="E24" s="26">
        <f>BR_sigma1!$B23</f>
        <v>0.63919999999999999</v>
      </c>
      <c r="F24" s="27" t="str">
        <f>CONCATENATE("\tiny{ (",BR_sigma1!$D23, ", ",BR_sigma1!$E23, ")}")</f>
        <v>\tiny{ (0.6081, 0.6501)}</v>
      </c>
      <c r="G24" s="26">
        <f>BR_origin!$B23</f>
        <v>0.79010000000000002</v>
      </c>
      <c r="H24" s="27" t="str">
        <f>CONCATENATE("\tiny{ (",BR_origin!$D23, ", ",BR_origin!$E23, ")}")</f>
        <v>\tiny{ (0.6866, 0.8295)}</v>
      </c>
      <c r="L24"/>
    </row>
    <row r="25" spans="1:12" ht="15" x14ac:dyDescent="0.25">
      <c r="A25" s="33" t="s">
        <v>49</v>
      </c>
      <c r="B25" s="32">
        <f>Prior!C23</f>
        <v>0.4</v>
      </c>
      <c r="C25" s="33">
        <f>Prior!D23</f>
        <v>1</v>
      </c>
      <c r="D25" s="34" t="str">
        <f>IF(Prior!F23=1,"beta",IF(Prior!F23=2,"gamma",IF(Prior!F23=3,"norm",IF(Prior!F23=4,"IG",IF(Prior!F23=0,"no setting","uniform")))))</f>
        <v>uniform</v>
      </c>
      <c r="E25" s="35">
        <f>BR_sigma1!$B24</f>
        <v>0.86680000000000001</v>
      </c>
      <c r="F25" s="36" t="str">
        <f>CONCATENATE("\tiny{ (",BR_sigma1!$D24, ", ",BR_sigma1!$E24, ")}")</f>
        <v>\tiny{ (0.7935, 0.89)}</v>
      </c>
      <c r="G25" s="35">
        <f>BR_origin!$B24</f>
        <v>0.85580000000000001</v>
      </c>
      <c r="H25" s="36" t="str">
        <f>CONCATENATE("\tiny{ (",BR_origin!$D24, ", ",BR_origin!$E24, ")}")</f>
        <v>\tiny{ (0.8097, 0.8861)}</v>
      </c>
      <c r="L25"/>
    </row>
    <row r="26" spans="1:12" ht="15" x14ac:dyDescent="0.25">
      <c r="A26" s="46" t="s">
        <v>50</v>
      </c>
      <c r="B26" s="32">
        <f>Prior!C24</f>
        <v>0.4</v>
      </c>
      <c r="C26" s="33">
        <f>Prior!D24</f>
        <v>1</v>
      </c>
      <c r="D26" s="34" t="str">
        <f>IF(Prior!F24=1,"beta",IF(Prior!F24=2,"gamma",IF(Prior!F24=3,"norm",IF(Prior!F24=4,"IG",IF(Prior!F24=0,"no setting","uniform")))))</f>
        <v>uniform</v>
      </c>
      <c r="E26" s="35">
        <f>BR_sigma1!$B25</f>
        <v>0.88260000000000005</v>
      </c>
      <c r="F26" s="36" t="str">
        <f>CONCATENATE("\tiny{ (",BR_sigma1!$D25, ", ",BR_sigma1!$E25, ")}")</f>
        <v>\tiny{ (0.7989, 0.9279)}</v>
      </c>
      <c r="G26" s="40">
        <f>BR_origin!$B25</f>
        <v>0.83840000000000003</v>
      </c>
      <c r="H26" s="41" t="str">
        <f>CONCATENATE("\tiny{ (",BR_origin!$D25, ", ",BR_origin!$E25, ")}")</f>
        <v>\tiny{ (0.8152, 0.8864)}</v>
      </c>
      <c r="L26"/>
    </row>
    <row r="27" spans="1:12" ht="27.75" customHeight="1" x14ac:dyDescent="0.15">
      <c r="A27" s="47" t="s">
        <v>34</v>
      </c>
      <c r="B27" s="51"/>
      <c r="C27" s="47"/>
      <c r="D27" s="47"/>
      <c r="E27" s="28">
        <f>BR_sigma1!B32</f>
        <v>-101.0592</v>
      </c>
      <c r="F27" s="29"/>
      <c r="G27" s="28">
        <f>BR_origin!B34</f>
        <v>-122.345</v>
      </c>
      <c r="H27" s="29"/>
      <c r="L27"/>
    </row>
    <row r="28" spans="1:12" x14ac:dyDescent="0.15">
      <c r="G28" t="s">
        <v>53</v>
      </c>
    </row>
    <row r="29" spans="1:12" x14ac:dyDescent="0.15">
      <c r="G29" t="s">
        <v>115</v>
      </c>
    </row>
  </sheetData>
  <mergeCells count="3">
    <mergeCell ref="B7:D7"/>
    <mergeCell ref="E7:F7"/>
    <mergeCell ref="G7:H7"/>
  </mergeCells>
  <phoneticPr fontId="1"/>
  <pageMargins left="0.7" right="0.7" top="0.75" bottom="0.75" header="0.3" footer="0.3"/>
  <pageSetup paperSize="9" scale="80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F12" sqref="F12"/>
    </sheetView>
  </sheetViews>
  <sheetFormatPr defaultRowHeight="13.5" x14ac:dyDescent="0.15"/>
  <cols>
    <col min="4" max="4" width="16.75" customWidth="1"/>
    <col min="6" max="6" width="21" customWidth="1"/>
    <col min="8" max="8" width="25.875" customWidth="1"/>
  </cols>
  <sheetData>
    <row r="1" spans="1:8" ht="15.75" x14ac:dyDescent="0.15">
      <c r="A1" s="42"/>
      <c r="B1" s="52" t="s">
        <v>117</v>
      </c>
      <c r="C1" s="53"/>
      <c r="D1" s="54"/>
      <c r="E1" s="55" t="s">
        <v>118</v>
      </c>
      <c r="F1" s="56"/>
      <c r="G1" s="55" t="s">
        <v>119</v>
      </c>
      <c r="H1" s="56"/>
    </row>
    <row r="2" spans="1:8" ht="15" x14ac:dyDescent="0.25">
      <c r="A2" s="43" t="s">
        <v>0</v>
      </c>
      <c r="B2" s="48" t="s">
        <v>57</v>
      </c>
      <c r="C2" s="43" t="s">
        <v>4</v>
      </c>
      <c r="D2" s="49" t="s">
        <v>120</v>
      </c>
      <c r="E2" s="50" t="s">
        <v>3</v>
      </c>
      <c r="F2" s="38" t="s">
        <v>121</v>
      </c>
      <c r="G2" s="50" t="s">
        <v>3</v>
      </c>
      <c r="H2" s="38" t="s">
        <v>121</v>
      </c>
    </row>
    <row r="3" spans="1:8" ht="15" x14ac:dyDescent="0.25">
      <c r="A3" s="44" t="s">
        <v>122</v>
      </c>
      <c r="B3" s="21">
        <v>1.5</v>
      </c>
      <c r="C3" s="22">
        <v>0.05</v>
      </c>
      <c r="D3" s="23" t="s">
        <v>139</v>
      </c>
      <c r="E3" s="26">
        <v>1.5</v>
      </c>
      <c r="F3" s="27" t="s">
        <v>144</v>
      </c>
      <c r="G3" s="26">
        <v>1.5</v>
      </c>
      <c r="H3" s="27" t="s">
        <v>144</v>
      </c>
    </row>
    <row r="4" spans="1:8" ht="15" x14ac:dyDescent="0.25">
      <c r="A4" s="44" t="s">
        <v>91</v>
      </c>
      <c r="B4" s="21">
        <v>0.5</v>
      </c>
      <c r="C4" s="22">
        <v>0.2</v>
      </c>
      <c r="D4" s="23" t="s">
        <v>65</v>
      </c>
      <c r="E4" s="26">
        <v>0.53590000000000004</v>
      </c>
      <c r="F4" s="27" t="s">
        <v>164</v>
      </c>
      <c r="G4" s="26">
        <v>0.46039999999999998</v>
      </c>
      <c r="H4" s="27" t="s">
        <v>145</v>
      </c>
    </row>
    <row r="5" spans="1:8" ht="28.5" x14ac:dyDescent="0.25">
      <c r="A5" s="44" t="s">
        <v>123</v>
      </c>
      <c r="B5" s="21">
        <v>0.42299999999999999</v>
      </c>
      <c r="C5" s="22">
        <v>0.05</v>
      </c>
      <c r="D5" s="23" t="s">
        <v>140</v>
      </c>
      <c r="E5" s="26">
        <v>0.37169999999999997</v>
      </c>
      <c r="F5" s="27" t="s">
        <v>162</v>
      </c>
      <c r="G5" s="26">
        <v>0.4093</v>
      </c>
      <c r="H5" s="27" t="s">
        <v>146</v>
      </c>
    </row>
    <row r="6" spans="1:8" ht="15" x14ac:dyDescent="0.25">
      <c r="A6" s="44" t="s">
        <v>124</v>
      </c>
      <c r="B6" s="21">
        <v>2</v>
      </c>
      <c r="C6" s="22">
        <v>0.75</v>
      </c>
      <c r="D6" s="23" t="s">
        <v>140</v>
      </c>
      <c r="E6" s="26">
        <v>2.5579000000000001</v>
      </c>
      <c r="F6" s="27" t="s">
        <v>165</v>
      </c>
      <c r="G6" s="26">
        <v>1.8064</v>
      </c>
      <c r="H6" s="27" t="s">
        <v>147</v>
      </c>
    </row>
    <row r="7" spans="1:8" ht="15" x14ac:dyDescent="0.25">
      <c r="A7" s="44" t="s">
        <v>125</v>
      </c>
      <c r="B7" s="21">
        <v>0.05</v>
      </c>
      <c r="C7" s="22">
        <v>0.01</v>
      </c>
      <c r="D7" s="23" t="s">
        <v>140</v>
      </c>
      <c r="E7" s="26">
        <v>5.3900000000000003E-2</v>
      </c>
      <c r="F7" s="27" t="s">
        <v>166</v>
      </c>
      <c r="G7" s="26">
        <v>5.62E-2</v>
      </c>
      <c r="H7" s="27" t="s">
        <v>148</v>
      </c>
    </row>
    <row r="8" spans="1:8" ht="15" x14ac:dyDescent="0.25">
      <c r="A8" s="44" t="s">
        <v>126</v>
      </c>
      <c r="B8" s="21">
        <v>0.5</v>
      </c>
      <c r="C8" s="22">
        <v>0.1</v>
      </c>
      <c r="D8" s="23" t="s">
        <v>140</v>
      </c>
      <c r="E8" s="26">
        <v>0.54059999999999997</v>
      </c>
      <c r="F8" s="27" t="s">
        <v>167</v>
      </c>
      <c r="G8" s="26">
        <v>0.51180000000000003</v>
      </c>
      <c r="H8" s="27" t="s">
        <v>149</v>
      </c>
    </row>
    <row r="9" spans="1:8" ht="15" x14ac:dyDescent="0.25">
      <c r="A9" s="44" t="s">
        <v>127</v>
      </c>
      <c r="B9" s="21">
        <v>0.6</v>
      </c>
      <c r="C9" s="22">
        <v>0.1</v>
      </c>
      <c r="D9" s="23" t="s">
        <v>65</v>
      </c>
      <c r="E9" s="26">
        <v>0.70589999999999997</v>
      </c>
      <c r="F9" s="27" t="s">
        <v>168</v>
      </c>
      <c r="G9" s="26">
        <v>0.67830000000000001</v>
      </c>
      <c r="H9" s="27" t="s">
        <v>150</v>
      </c>
    </row>
    <row r="10" spans="1:8" ht="15" x14ac:dyDescent="0.25">
      <c r="A10" s="44" t="s">
        <v>128</v>
      </c>
      <c r="B10" s="24">
        <v>2</v>
      </c>
      <c r="C10" s="25">
        <v>0.5</v>
      </c>
      <c r="D10" s="23" t="s">
        <v>140</v>
      </c>
      <c r="E10" s="26">
        <v>2.5268999999999999</v>
      </c>
      <c r="F10" s="27" t="s">
        <v>169</v>
      </c>
      <c r="G10" s="26">
        <v>1.6652</v>
      </c>
      <c r="H10" s="27" t="s">
        <v>151</v>
      </c>
    </row>
    <row r="11" spans="1:8" ht="15" x14ac:dyDescent="0.25">
      <c r="A11" s="44" t="s">
        <v>129</v>
      </c>
      <c r="B11" s="24">
        <v>0.3</v>
      </c>
      <c r="C11" s="25">
        <v>0.1</v>
      </c>
      <c r="D11" s="23" t="s">
        <v>140</v>
      </c>
      <c r="E11" s="26">
        <v>0.30730000000000002</v>
      </c>
      <c r="F11" s="27" t="s">
        <v>163</v>
      </c>
      <c r="G11" s="26">
        <v>0.32469999999999999</v>
      </c>
      <c r="H11" s="27" t="s">
        <v>152</v>
      </c>
    </row>
    <row r="12" spans="1:8" ht="28.5" x14ac:dyDescent="0.25">
      <c r="A12" s="45" t="s">
        <v>130</v>
      </c>
      <c r="B12" s="21">
        <v>0.2</v>
      </c>
      <c r="C12" s="22">
        <v>0.1</v>
      </c>
      <c r="D12" s="23" t="s">
        <v>140</v>
      </c>
      <c r="E12" s="26">
        <v>0.19839999999999999</v>
      </c>
      <c r="F12" s="27" t="s">
        <v>178</v>
      </c>
      <c r="G12" s="26">
        <v>0.1837</v>
      </c>
      <c r="H12" s="27" t="s">
        <v>153</v>
      </c>
    </row>
    <row r="13" spans="1:8" ht="15" x14ac:dyDescent="0.25">
      <c r="A13" s="44" t="s">
        <v>131</v>
      </c>
      <c r="B13" s="21">
        <v>0.6</v>
      </c>
      <c r="C13" s="22">
        <v>0.1</v>
      </c>
      <c r="D13" s="23" t="s">
        <v>65</v>
      </c>
      <c r="E13" s="26">
        <v>0.63880000000000003</v>
      </c>
      <c r="F13" s="27" t="s">
        <v>171</v>
      </c>
      <c r="G13" s="26">
        <v>0.68049999999999999</v>
      </c>
      <c r="H13" s="27" t="s">
        <v>154</v>
      </c>
    </row>
    <row r="14" spans="1:8" ht="15" x14ac:dyDescent="0.25">
      <c r="A14" s="44" t="s">
        <v>132</v>
      </c>
      <c r="B14" s="21">
        <v>0.6</v>
      </c>
      <c r="C14" s="22">
        <v>0.1</v>
      </c>
      <c r="D14" s="23" t="s">
        <v>65</v>
      </c>
      <c r="E14" s="26">
        <v>0.68640000000000001</v>
      </c>
      <c r="F14" s="27" t="s">
        <v>170</v>
      </c>
      <c r="G14" s="26">
        <v>0.6673</v>
      </c>
      <c r="H14" s="27" t="s">
        <v>155</v>
      </c>
    </row>
    <row r="15" spans="1:8" ht="15" x14ac:dyDescent="0.25">
      <c r="A15" s="44" t="s">
        <v>133</v>
      </c>
      <c r="B15" s="21">
        <v>0.5</v>
      </c>
      <c r="C15" s="22">
        <v>5</v>
      </c>
      <c r="D15" s="23" t="s">
        <v>141</v>
      </c>
      <c r="E15" s="26">
        <v>0.68679999999999997</v>
      </c>
      <c r="F15" s="27" t="s">
        <v>172</v>
      </c>
      <c r="G15" s="26">
        <v>0.43790000000000001</v>
      </c>
      <c r="H15" s="27" t="s">
        <v>156</v>
      </c>
    </row>
    <row r="16" spans="1:8" ht="15" x14ac:dyDescent="0.25">
      <c r="A16" s="44" t="s">
        <v>134</v>
      </c>
      <c r="B16" s="21">
        <v>0.5</v>
      </c>
      <c r="C16" s="22">
        <v>5</v>
      </c>
      <c r="D16" s="23" t="s">
        <v>141</v>
      </c>
      <c r="E16" s="26">
        <v>0.71850000000000003</v>
      </c>
      <c r="F16" s="27" t="s">
        <v>173</v>
      </c>
      <c r="G16" s="26">
        <v>0.94789999999999996</v>
      </c>
      <c r="H16" s="27" t="s">
        <v>157</v>
      </c>
    </row>
    <row r="17" spans="1:8" ht="15" x14ac:dyDescent="0.25">
      <c r="A17" s="22" t="s">
        <v>135</v>
      </c>
      <c r="B17" s="21">
        <v>0.2</v>
      </c>
      <c r="C17" s="22">
        <v>5</v>
      </c>
      <c r="D17" s="23" t="s">
        <v>141</v>
      </c>
      <c r="E17" s="26">
        <v>0.3075</v>
      </c>
      <c r="F17" s="27" t="s">
        <v>174</v>
      </c>
      <c r="G17" s="26">
        <v>0.2059</v>
      </c>
      <c r="H17" s="27" t="s">
        <v>158</v>
      </c>
    </row>
    <row r="18" spans="1:8" ht="15" x14ac:dyDescent="0.25">
      <c r="A18" s="22" t="s">
        <v>136</v>
      </c>
      <c r="B18" s="21">
        <v>0.44</v>
      </c>
      <c r="C18" s="22">
        <v>0</v>
      </c>
      <c r="D18" s="23" t="s">
        <v>142</v>
      </c>
      <c r="E18" s="26">
        <v>0.72</v>
      </c>
      <c r="F18" s="27" t="s">
        <v>175</v>
      </c>
      <c r="G18" s="26">
        <v>0.77690000000000003</v>
      </c>
      <c r="H18" s="27" t="s">
        <v>159</v>
      </c>
    </row>
    <row r="19" spans="1:8" ht="15" x14ac:dyDescent="0.25">
      <c r="A19" s="33" t="s">
        <v>137</v>
      </c>
      <c r="B19" s="32">
        <v>0.4</v>
      </c>
      <c r="C19" s="33">
        <v>1</v>
      </c>
      <c r="D19" s="34" t="s">
        <v>143</v>
      </c>
      <c r="E19" s="35">
        <v>0.80810000000000004</v>
      </c>
      <c r="F19" s="36" t="s">
        <v>176</v>
      </c>
      <c r="G19" s="35">
        <v>0.91749999999999998</v>
      </c>
      <c r="H19" s="36" t="s">
        <v>160</v>
      </c>
    </row>
    <row r="20" spans="1:8" ht="15" x14ac:dyDescent="0.25">
      <c r="A20" s="46" t="s">
        <v>138</v>
      </c>
      <c r="B20" s="32">
        <v>0.4</v>
      </c>
      <c r="C20" s="33">
        <v>1</v>
      </c>
      <c r="D20" s="34" t="s">
        <v>143</v>
      </c>
      <c r="E20" s="35">
        <v>0.93369999999999997</v>
      </c>
      <c r="F20" s="36" t="s">
        <v>177</v>
      </c>
      <c r="G20" s="35">
        <v>0.80159999999999998</v>
      </c>
      <c r="H20" s="36" t="s">
        <v>161</v>
      </c>
    </row>
  </sheetData>
  <mergeCells count="3">
    <mergeCell ref="B1:D1"/>
    <mergeCell ref="E1:F1"/>
    <mergeCell ref="G1:H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D25" sqref="D25"/>
    </sheetView>
  </sheetViews>
  <sheetFormatPr defaultRowHeight="13.5" x14ac:dyDescent="0.15"/>
  <sheetData>
    <row r="1" spans="1:8" x14ac:dyDescent="0.15">
      <c r="A1" t="s">
        <v>55</v>
      </c>
      <c r="B1" t="s">
        <v>56</v>
      </c>
      <c r="C1" t="s">
        <v>57</v>
      </c>
      <c r="D1" t="s">
        <v>58</v>
      </c>
      <c r="E1" t="s">
        <v>59</v>
      </c>
      <c r="F1" t="s">
        <v>60</v>
      </c>
      <c r="G1" t="s">
        <v>61</v>
      </c>
      <c r="H1" t="s">
        <v>62</v>
      </c>
    </row>
    <row r="2" spans="1:8" x14ac:dyDescent="0.15">
      <c r="A2" t="s">
        <v>63</v>
      </c>
      <c r="B2" t="s">
        <v>64</v>
      </c>
      <c r="C2" s="17">
        <v>1.5</v>
      </c>
      <c r="D2" s="17">
        <v>0.05</v>
      </c>
      <c r="E2" s="17">
        <v>1</v>
      </c>
      <c r="F2" s="17">
        <v>0</v>
      </c>
      <c r="G2" s="17">
        <v>10</v>
      </c>
      <c r="H2" s="17">
        <v>0.5</v>
      </c>
    </row>
    <row r="3" spans="1:8" x14ac:dyDescent="0.15">
      <c r="A3" t="s">
        <v>65</v>
      </c>
      <c r="B3" t="s">
        <v>66</v>
      </c>
      <c r="C3" s="17">
        <v>0.16</v>
      </c>
      <c r="D3" s="17">
        <v>0</v>
      </c>
      <c r="E3" s="17">
        <v>1</v>
      </c>
      <c r="F3" s="17">
        <v>0</v>
      </c>
      <c r="G3" s="17">
        <v>1</v>
      </c>
      <c r="H3" s="17">
        <v>0.1</v>
      </c>
    </row>
    <row r="4" spans="1:8" x14ac:dyDescent="0.15">
      <c r="A4" t="s">
        <v>67</v>
      </c>
      <c r="B4" t="s">
        <v>68</v>
      </c>
      <c r="C4" s="17">
        <v>1</v>
      </c>
      <c r="D4" s="17">
        <v>0</v>
      </c>
      <c r="E4" s="17">
        <v>1</v>
      </c>
      <c r="F4" s="17">
        <v>0</v>
      </c>
      <c r="G4" s="17">
        <v>0</v>
      </c>
      <c r="H4" s="17">
        <v>0</v>
      </c>
    </row>
    <row r="5" spans="1:8" x14ac:dyDescent="0.15">
      <c r="A5" t="s">
        <v>9</v>
      </c>
      <c r="B5" t="s">
        <v>69</v>
      </c>
      <c r="C5" s="17">
        <v>0.42299999999999999</v>
      </c>
      <c r="D5" s="17">
        <v>0.05</v>
      </c>
      <c r="E5" s="17">
        <v>0</v>
      </c>
      <c r="F5" s="17">
        <v>3</v>
      </c>
      <c r="G5" s="17">
        <v>5</v>
      </c>
      <c r="H5" s="17">
        <v>-5</v>
      </c>
    </row>
    <row r="6" spans="1:8" x14ac:dyDescent="0.15">
      <c r="A6" t="s">
        <v>70</v>
      </c>
      <c r="B6" t="s">
        <v>71</v>
      </c>
      <c r="C6" s="17">
        <v>0</v>
      </c>
      <c r="D6" s="17">
        <v>0</v>
      </c>
      <c r="E6" s="17">
        <v>1</v>
      </c>
      <c r="F6" s="17">
        <v>0</v>
      </c>
      <c r="G6" s="17">
        <v>5</v>
      </c>
      <c r="H6" s="17">
        <v>-5</v>
      </c>
    </row>
    <row r="7" spans="1:8" x14ac:dyDescent="0.15">
      <c r="A7" t="s">
        <v>10</v>
      </c>
      <c r="B7" t="s">
        <v>72</v>
      </c>
      <c r="C7" s="17">
        <v>2</v>
      </c>
      <c r="D7" s="17">
        <v>0.75</v>
      </c>
      <c r="E7" s="17">
        <v>0</v>
      </c>
      <c r="F7" s="17">
        <v>3</v>
      </c>
      <c r="G7" s="17">
        <v>10</v>
      </c>
      <c r="H7" s="17">
        <v>1</v>
      </c>
    </row>
    <row r="8" spans="1:8" x14ac:dyDescent="0.15">
      <c r="A8" t="s">
        <v>73</v>
      </c>
      <c r="B8" t="s">
        <v>72</v>
      </c>
      <c r="C8" s="17">
        <v>6</v>
      </c>
      <c r="D8" s="17">
        <v>0</v>
      </c>
      <c r="E8" s="17">
        <v>1</v>
      </c>
      <c r="F8" s="17">
        <v>0</v>
      </c>
      <c r="G8" s="17">
        <v>0</v>
      </c>
      <c r="H8" s="17">
        <v>0</v>
      </c>
    </row>
    <row r="9" spans="1:8" x14ac:dyDescent="0.15">
      <c r="A9" t="s">
        <v>11</v>
      </c>
      <c r="B9" t="s">
        <v>72</v>
      </c>
      <c r="C9" s="17">
        <v>0.05</v>
      </c>
      <c r="D9" s="17">
        <v>0.01</v>
      </c>
      <c r="E9" s="17">
        <v>0</v>
      </c>
      <c r="F9" s="17">
        <v>3</v>
      </c>
      <c r="G9" s="17">
        <v>1</v>
      </c>
      <c r="H9" s="17">
        <v>-1</v>
      </c>
    </row>
    <row r="10" spans="1:8" x14ac:dyDescent="0.15">
      <c r="A10" t="s">
        <v>12</v>
      </c>
      <c r="B10" t="s">
        <v>74</v>
      </c>
      <c r="C10" s="17">
        <v>0.5</v>
      </c>
      <c r="D10" s="17">
        <v>0.05</v>
      </c>
      <c r="E10" s="17">
        <v>0</v>
      </c>
      <c r="F10" s="17">
        <v>3</v>
      </c>
      <c r="G10" s="17">
        <v>2.5</v>
      </c>
      <c r="H10" s="17">
        <v>-2.5</v>
      </c>
    </row>
    <row r="11" spans="1:8" x14ac:dyDescent="0.15">
      <c r="A11" t="s">
        <v>13</v>
      </c>
      <c r="B11" t="s">
        <v>75</v>
      </c>
      <c r="C11" s="17">
        <v>2</v>
      </c>
      <c r="D11" s="17">
        <v>0.5</v>
      </c>
      <c r="E11" s="17">
        <v>0</v>
      </c>
      <c r="F11" s="17">
        <v>3</v>
      </c>
      <c r="G11" s="17">
        <v>5</v>
      </c>
      <c r="H11" s="17">
        <v>0.5</v>
      </c>
    </row>
    <row r="12" spans="1:8" x14ac:dyDescent="0.15">
      <c r="A12" t="s">
        <v>14</v>
      </c>
      <c r="B12" t="s">
        <v>75</v>
      </c>
      <c r="C12" s="17">
        <v>0.3</v>
      </c>
      <c r="D12" s="17">
        <v>0.1</v>
      </c>
      <c r="E12" s="17">
        <v>0</v>
      </c>
      <c r="F12" s="17">
        <v>3</v>
      </c>
      <c r="G12" s="17">
        <v>5</v>
      </c>
      <c r="H12" s="17">
        <v>0</v>
      </c>
    </row>
    <row r="13" spans="1:8" x14ac:dyDescent="0.15">
      <c r="A13" t="s">
        <v>15</v>
      </c>
      <c r="B13" t="s">
        <v>76</v>
      </c>
      <c r="C13" s="17">
        <v>0.6</v>
      </c>
      <c r="D13" s="17">
        <v>0.1</v>
      </c>
      <c r="E13" s="17">
        <v>0</v>
      </c>
      <c r="F13" s="17">
        <v>1</v>
      </c>
      <c r="G13" s="17">
        <v>0.9</v>
      </c>
      <c r="H13" s="17">
        <v>0.2</v>
      </c>
    </row>
    <row r="14" spans="1:8" x14ac:dyDescent="0.15">
      <c r="A14" t="s">
        <v>16</v>
      </c>
      <c r="B14" t="s">
        <v>76</v>
      </c>
      <c r="C14" s="17">
        <v>0.6</v>
      </c>
      <c r="D14" s="17">
        <v>0.1</v>
      </c>
      <c r="E14" s="17">
        <v>0</v>
      </c>
      <c r="F14" s="17">
        <v>1</v>
      </c>
      <c r="G14" s="17">
        <v>0.9</v>
      </c>
      <c r="H14" s="17">
        <v>0.2</v>
      </c>
    </row>
    <row r="15" spans="1:8" x14ac:dyDescent="0.15">
      <c r="A15" t="s">
        <v>17</v>
      </c>
      <c r="B15" t="s">
        <v>76</v>
      </c>
      <c r="C15" s="17">
        <v>0.6</v>
      </c>
      <c r="D15" s="17">
        <v>0.1</v>
      </c>
      <c r="E15" s="17">
        <v>0</v>
      </c>
      <c r="F15" s="17">
        <v>1</v>
      </c>
      <c r="G15" s="17">
        <v>0.9</v>
      </c>
      <c r="H15" s="17">
        <v>0.2</v>
      </c>
    </row>
    <row r="16" spans="1:8" x14ac:dyDescent="0.15">
      <c r="A16" t="s">
        <v>18</v>
      </c>
      <c r="B16" t="s">
        <v>58</v>
      </c>
      <c r="C16" s="17">
        <v>5.0000000000000001E-3</v>
      </c>
      <c r="D16" s="17">
        <v>5</v>
      </c>
      <c r="E16" s="17">
        <v>0</v>
      </c>
      <c r="F16" s="17">
        <v>4</v>
      </c>
      <c r="G16" s="17">
        <v>0.05</v>
      </c>
      <c r="H16" s="17">
        <v>1E-4</v>
      </c>
    </row>
    <row r="17" spans="1:8" x14ac:dyDescent="0.15">
      <c r="A17" t="s">
        <v>19</v>
      </c>
      <c r="B17" t="s">
        <v>58</v>
      </c>
      <c r="C17" s="17">
        <v>5.0000000000000001E-3</v>
      </c>
      <c r="D17" s="17">
        <v>5</v>
      </c>
      <c r="E17" s="17">
        <v>0</v>
      </c>
      <c r="F17" s="17">
        <v>4</v>
      </c>
      <c r="G17" s="17">
        <v>0.05</v>
      </c>
      <c r="H17" s="17">
        <v>1E-4</v>
      </c>
    </row>
    <row r="18" spans="1:8" x14ac:dyDescent="0.15">
      <c r="A18" t="s">
        <v>20</v>
      </c>
      <c r="B18" t="s">
        <v>58</v>
      </c>
      <c r="C18" s="17">
        <v>2E-3</v>
      </c>
      <c r="D18" s="17">
        <v>5</v>
      </c>
      <c r="E18" s="17">
        <v>0</v>
      </c>
      <c r="F18" s="17">
        <v>4</v>
      </c>
      <c r="G18" s="17">
        <v>0.01</v>
      </c>
      <c r="H18" s="17">
        <v>1E-4</v>
      </c>
    </row>
    <row r="19" spans="1:8" x14ac:dyDescent="0.15">
      <c r="A19" t="s">
        <v>77</v>
      </c>
      <c r="B19" t="s">
        <v>78</v>
      </c>
      <c r="C19" s="17">
        <v>6.13E-3</v>
      </c>
      <c r="D19" s="17">
        <v>0</v>
      </c>
      <c r="E19" s="17">
        <v>1</v>
      </c>
      <c r="F19" s="17">
        <v>0</v>
      </c>
      <c r="G19" s="17">
        <v>0</v>
      </c>
      <c r="H19" s="17">
        <v>0</v>
      </c>
    </row>
    <row r="20" spans="1:8" x14ac:dyDescent="0.15">
      <c r="A20" t="s">
        <v>79</v>
      </c>
      <c r="B20" t="s">
        <v>78</v>
      </c>
      <c r="C20" s="17">
        <v>2.4399999999999999E-3</v>
      </c>
      <c r="D20" s="17">
        <v>0</v>
      </c>
      <c r="E20" s="17">
        <v>1</v>
      </c>
      <c r="F20" s="17">
        <v>0</v>
      </c>
      <c r="G20" s="17">
        <v>0</v>
      </c>
      <c r="H20" s="17">
        <v>0</v>
      </c>
    </row>
    <row r="21" spans="1:8" x14ac:dyDescent="0.15">
      <c r="A21" t="s">
        <v>80</v>
      </c>
      <c r="B21" t="s">
        <v>78</v>
      </c>
      <c r="C21" s="17">
        <v>7.6899999999999998E-3</v>
      </c>
      <c r="D21" s="17">
        <v>0</v>
      </c>
      <c r="E21" s="17">
        <v>1</v>
      </c>
      <c r="F21" s="17">
        <v>0</v>
      </c>
      <c r="G21" s="17">
        <v>0</v>
      </c>
      <c r="H21" s="17">
        <v>0</v>
      </c>
    </row>
    <row r="22" spans="1:8" x14ac:dyDescent="0.15">
      <c r="A22" t="s">
        <v>46</v>
      </c>
      <c r="B22" t="s">
        <v>46</v>
      </c>
      <c r="C22" s="17">
        <v>0.44</v>
      </c>
      <c r="D22" s="17">
        <v>0</v>
      </c>
      <c r="E22" s="17">
        <v>0</v>
      </c>
      <c r="F22" s="17">
        <v>0</v>
      </c>
      <c r="G22" s="17">
        <v>3</v>
      </c>
      <c r="H22" s="17">
        <v>0</v>
      </c>
    </row>
    <row r="23" spans="1:8" x14ac:dyDescent="0.15">
      <c r="A23" t="s">
        <v>47</v>
      </c>
      <c r="B23" t="s">
        <v>81</v>
      </c>
      <c r="C23" s="17">
        <v>0.4</v>
      </c>
      <c r="D23" s="17">
        <v>1</v>
      </c>
      <c r="E23" s="17">
        <v>0</v>
      </c>
      <c r="F23" s="17">
        <v>5</v>
      </c>
      <c r="G23" s="17">
        <v>1</v>
      </c>
      <c r="H23" s="17">
        <v>0.6</v>
      </c>
    </row>
    <row r="24" spans="1:8" x14ac:dyDescent="0.15">
      <c r="A24" t="s">
        <v>48</v>
      </c>
      <c r="B24" t="s">
        <v>81</v>
      </c>
      <c r="C24" s="17">
        <v>0.4</v>
      </c>
      <c r="D24" s="17">
        <v>1</v>
      </c>
      <c r="E24" s="17">
        <v>0</v>
      </c>
      <c r="F24" s="17">
        <v>5</v>
      </c>
      <c r="G24" s="17">
        <v>1</v>
      </c>
      <c r="H24" s="17">
        <v>0.6</v>
      </c>
    </row>
    <row r="25" spans="1:8" x14ac:dyDescent="0.15">
      <c r="A25" t="s">
        <v>93</v>
      </c>
      <c r="B25" t="s">
        <v>94</v>
      </c>
      <c r="C25" s="17">
        <v>0.5</v>
      </c>
      <c r="D25" s="17">
        <v>0.2</v>
      </c>
      <c r="E25" s="17">
        <v>0</v>
      </c>
      <c r="F25" s="17">
        <v>1</v>
      </c>
      <c r="G25" s="17">
        <v>0.8</v>
      </c>
      <c r="H25" s="17">
        <v>0.3</v>
      </c>
    </row>
    <row r="26" spans="1:8" x14ac:dyDescent="0.15">
      <c r="A26" t="s">
        <v>95</v>
      </c>
      <c r="B26" t="s">
        <v>96</v>
      </c>
      <c r="C26" s="17">
        <v>0.05</v>
      </c>
      <c r="D26" s="17">
        <v>0.05</v>
      </c>
      <c r="E26" s="17">
        <v>0</v>
      </c>
      <c r="F26" s="17">
        <v>2</v>
      </c>
      <c r="G26" s="17">
        <v>1</v>
      </c>
      <c r="H26" s="17">
        <v>1.0000000000000001E-5</v>
      </c>
    </row>
    <row r="27" spans="1:8" x14ac:dyDescent="0.15">
      <c r="A27" t="s">
        <v>103</v>
      </c>
      <c r="B27" t="s">
        <v>109</v>
      </c>
      <c r="C27" s="17">
        <v>5</v>
      </c>
      <c r="D27" s="17">
        <v>1</v>
      </c>
      <c r="E27" s="17">
        <v>1</v>
      </c>
      <c r="F27" s="17">
        <v>0</v>
      </c>
      <c r="G27" s="17">
        <v>10</v>
      </c>
      <c r="H27" s="17">
        <v>0.1</v>
      </c>
    </row>
    <row r="28" spans="1:8" x14ac:dyDescent="0.15">
      <c r="A28" t="s">
        <v>108</v>
      </c>
      <c r="B28" t="s">
        <v>110</v>
      </c>
      <c r="C28" s="17">
        <v>5</v>
      </c>
      <c r="D28" s="17">
        <v>1</v>
      </c>
      <c r="E28" s="17">
        <v>1</v>
      </c>
      <c r="F28" s="17">
        <v>0</v>
      </c>
      <c r="G28" s="17">
        <v>10</v>
      </c>
      <c r="H28" s="17">
        <v>0.1</v>
      </c>
    </row>
    <row r="29" spans="1:8" x14ac:dyDescent="0.15">
      <c r="A29" t="s">
        <v>104</v>
      </c>
      <c r="B29" t="s">
        <v>111</v>
      </c>
      <c r="C29" s="17">
        <v>0.2</v>
      </c>
      <c r="D29" s="17">
        <v>0.1</v>
      </c>
      <c r="E29" s="17">
        <v>0</v>
      </c>
      <c r="F29" s="17">
        <v>3</v>
      </c>
      <c r="G29" s="17">
        <v>5</v>
      </c>
      <c r="H29" s="17">
        <v>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7" workbookViewId="0">
      <selection activeCell="J39" sqref="J39"/>
    </sheetView>
  </sheetViews>
  <sheetFormatPr defaultRowHeight="13.5" x14ac:dyDescent="0.15"/>
  <sheetData>
    <row r="1" spans="1:8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8" x14ac:dyDescent="0.15">
      <c r="A2" t="s">
        <v>101</v>
      </c>
    </row>
    <row r="3" spans="1:8" x14ac:dyDescent="0.15">
      <c r="A3" s="17" t="s">
        <v>63</v>
      </c>
      <c r="B3" s="17">
        <v>1</v>
      </c>
      <c r="C3" s="17">
        <v>0</v>
      </c>
      <c r="D3" s="17">
        <v>1</v>
      </c>
      <c r="E3" s="17">
        <v>1</v>
      </c>
      <c r="F3" s="17" t="s">
        <v>52</v>
      </c>
      <c r="G3" s="17" t="s">
        <v>52</v>
      </c>
      <c r="H3" s="17"/>
    </row>
    <row r="4" spans="1:8" x14ac:dyDescent="0.15">
      <c r="A4" s="17" t="s">
        <v>65</v>
      </c>
      <c r="B4" s="17">
        <v>0.99839999999999995</v>
      </c>
      <c r="C4" s="17">
        <v>0</v>
      </c>
      <c r="D4" s="17">
        <v>0.99839999999999995</v>
      </c>
      <c r="E4" s="17">
        <v>0.99839999999999995</v>
      </c>
      <c r="F4" s="17">
        <v>0.109</v>
      </c>
      <c r="G4" s="17">
        <v>338.541</v>
      </c>
      <c r="H4" s="17"/>
    </row>
    <row r="5" spans="1:8" x14ac:dyDescent="0.15">
      <c r="A5" s="17" t="s">
        <v>67</v>
      </c>
      <c r="B5" s="17">
        <v>1</v>
      </c>
      <c r="C5" s="17">
        <v>0</v>
      </c>
      <c r="D5" s="17">
        <v>1</v>
      </c>
      <c r="E5" s="17">
        <v>1</v>
      </c>
      <c r="F5" s="17" t="s">
        <v>52</v>
      </c>
      <c r="G5" s="17" t="s">
        <v>52</v>
      </c>
      <c r="H5" s="17"/>
    </row>
    <row r="6" spans="1:8" x14ac:dyDescent="0.15">
      <c r="A6" s="17" t="s">
        <v>9</v>
      </c>
      <c r="B6" s="17">
        <v>0.4773</v>
      </c>
      <c r="C6" s="17">
        <v>1.7000000000000001E-2</v>
      </c>
      <c r="D6" s="17">
        <v>0.44640000000000002</v>
      </c>
      <c r="E6" s="17">
        <v>0.48809999999999998</v>
      </c>
      <c r="F6" s="17">
        <v>0.13</v>
      </c>
      <c r="G6" s="17">
        <v>0.51300000000000001</v>
      </c>
      <c r="H6" s="17"/>
    </row>
    <row r="7" spans="1:8" x14ac:dyDescent="0.15">
      <c r="A7" s="17" t="s">
        <v>70</v>
      </c>
      <c r="B7" s="17">
        <v>0</v>
      </c>
      <c r="C7" s="17">
        <v>0</v>
      </c>
      <c r="D7" s="17">
        <v>0</v>
      </c>
      <c r="E7" s="17">
        <v>0</v>
      </c>
      <c r="F7" s="17" t="s">
        <v>52</v>
      </c>
      <c r="G7" s="17" t="s">
        <v>52</v>
      </c>
      <c r="H7" s="17"/>
    </row>
    <row r="8" spans="1:8" x14ac:dyDescent="0.15">
      <c r="A8" s="17" t="s">
        <v>10</v>
      </c>
      <c r="B8" s="17">
        <v>2.2400000000000002</v>
      </c>
      <c r="C8" s="17">
        <v>0.57350000000000001</v>
      </c>
      <c r="D8" s="17">
        <v>1.8306</v>
      </c>
      <c r="E8" s="17">
        <v>3.26</v>
      </c>
      <c r="F8" s="17">
        <v>0.223</v>
      </c>
      <c r="G8" s="17">
        <v>9.8000000000000004E-2</v>
      </c>
      <c r="H8" s="17"/>
    </row>
    <row r="9" spans="1:8" x14ac:dyDescent="0.15">
      <c r="A9" s="17" t="s">
        <v>73</v>
      </c>
      <c r="B9" s="17">
        <v>6</v>
      </c>
      <c r="C9" s="17">
        <v>0</v>
      </c>
      <c r="D9" s="17">
        <v>6</v>
      </c>
      <c r="E9" s="17">
        <v>6</v>
      </c>
      <c r="F9" s="17" t="s">
        <v>52</v>
      </c>
      <c r="G9" s="17" t="s">
        <v>52</v>
      </c>
      <c r="H9" s="17"/>
    </row>
    <row r="10" spans="1:8" x14ac:dyDescent="0.15">
      <c r="A10" s="17" t="s">
        <v>11</v>
      </c>
      <c r="B10" s="17">
        <v>4.7300000000000002E-2</v>
      </c>
      <c r="C10" s="17">
        <v>1.11E-2</v>
      </c>
      <c r="D10" s="17">
        <v>3.9100000000000003E-2</v>
      </c>
      <c r="E10" s="17">
        <v>6.6299999999999998E-2</v>
      </c>
      <c r="F10" s="17">
        <v>0.2</v>
      </c>
      <c r="G10" s="17">
        <v>0.10299999999999999</v>
      </c>
      <c r="H10" s="17"/>
    </row>
    <row r="11" spans="1:8" x14ac:dyDescent="0.15">
      <c r="A11" s="17" t="s">
        <v>12</v>
      </c>
      <c r="B11" s="17">
        <v>0.50929999999999997</v>
      </c>
      <c r="C11" s="17">
        <v>2.0799999999999999E-2</v>
      </c>
      <c r="D11" s="17">
        <v>0.48249999999999998</v>
      </c>
      <c r="E11" s="17">
        <v>0.55569999999999997</v>
      </c>
      <c r="F11" s="17">
        <v>8.7999999999999995E-2</v>
      </c>
      <c r="G11" s="17">
        <v>0.53100000000000003</v>
      </c>
      <c r="H11" s="17"/>
    </row>
    <row r="12" spans="1:8" x14ac:dyDescent="0.15">
      <c r="A12" s="17" t="s">
        <v>13</v>
      </c>
      <c r="B12" s="17">
        <v>1.7423</v>
      </c>
      <c r="C12" s="17">
        <v>0.44219999999999998</v>
      </c>
      <c r="D12" s="17">
        <v>0.99619999999999997</v>
      </c>
      <c r="E12" s="17">
        <v>2.0634000000000001</v>
      </c>
      <c r="F12" s="17">
        <v>0.33300000000000002</v>
      </c>
      <c r="G12" s="17">
        <v>0.182</v>
      </c>
      <c r="H12" s="17"/>
    </row>
    <row r="13" spans="1:8" x14ac:dyDescent="0.15">
      <c r="A13" s="17" t="s">
        <v>14</v>
      </c>
      <c r="B13" s="17">
        <v>0.26679999999999998</v>
      </c>
      <c r="C13" s="17">
        <v>2.0199999999999999E-2</v>
      </c>
      <c r="D13" s="17">
        <v>0.23599999999999999</v>
      </c>
      <c r="E13" s="17">
        <v>0.28399999999999997</v>
      </c>
      <c r="F13" s="17">
        <v>0.59099999999999997</v>
      </c>
      <c r="G13" s="17">
        <v>0.192</v>
      </c>
      <c r="H13" s="17"/>
    </row>
    <row r="14" spans="1:8" x14ac:dyDescent="0.15">
      <c r="A14" s="17" t="s">
        <v>15</v>
      </c>
      <c r="B14" s="17">
        <v>0.56110000000000004</v>
      </c>
      <c r="C14" s="17">
        <v>8.2600000000000007E-2</v>
      </c>
      <c r="D14" s="17">
        <v>0.49780000000000002</v>
      </c>
      <c r="E14" s="17">
        <v>0.69510000000000005</v>
      </c>
      <c r="F14" s="17">
        <v>0.19400000000000001</v>
      </c>
      <c r="G14" s="17">
        <v>0.26100000000000001</v>
      </c>
      <c r="H14" s="17"/>
    </row>
    <row r="15" spans="1:8" x14ac:dyDescent="0.15">
      <c r="A15" s="17" t="s">
        <v>16</v>
      </c>
      <c r="B15" s="17">
        <v>0.59350000000000003</v>
      </c>
      <c r="C15" s="17">
        <v>6.0100000000000001E-2</v>
      </c>
      <c r="D15" s="17">
        <v>0.55759999999999998</v>
      </c>
      <c r="E15" s="17">
        <v>0.70669999999999999</v>
      </c>
      <c r="F15" s="17">
        <v>0.69</v>
      </c>
      <c r="G15" s="17">
        <v>0.16800000000000001</v>
      </c>
      <c r="H15" s="17"/>
    </row>
    <row r="16" spans="1:8" x14ac:dyDescent="0.15">
      <c r="A16" s="17" t="s">
        <v>17</v>
      </c>
      <c r="B16" s="17">
        <v>0.75419999999999998</v>
      </c>
      <c r="C16" s="17">
        <v>6.83E-2</v>
      </c>
      <c r="D16" s="17">
        <v>0.58009999999999995</v>
      </c>
      <c r="E16" s="17">
        <v>0.78620000000000001</v>
      </c>
      <c r="F16" s="17">
        <v>0.10100000000000001</v>
      </c>
      <c r="G16" s="17">
        <v>0.56399999999999995</v>
      </c>
      <c r="H16" s="17"/>
    </row>
    <row r="17" spans="1:8" x14ac:dyDescent="0.15">
      <c r="A17" s="17" t="s">
        <v>18</v>
      </c>
      <c r="B17" s="17">
        <v>0.44259999999999999</v>
      </c>
      <c r="C17" s="17">
        <v>5.62E-2</v>
      </c>
      <c r="D17" s="17">
        <v>0.32219999999999999</v>
      </c>
      <c r="E17" s="17">
        <v>0.51990000000000003</v>
      </c>
      <c r="F17" s="17">
        <v>0.123</v>
      </c>
      <c r="G17" s="17">
        <v>0.49099999999999999</v>
      </c>
      <c r="H17" s="17"/>
    </row>
    <row r="18" spans="1:8" x14ac:dyDescent="0.15">
      <c r="A18" s="17" t="s">
        <v>19</v>
      </c>
      <c r="B18" s="17">
        <v>0.75370000000000004</v>
      </c>
      <c r="C18" s="17">
        <v>0.108</v>
      </c>
      <c r="D18" s="17">
        <v>0.62190000000000001</v>
      </c>
      <c r="E18" s="17">
        <v>0.99170000000000003</v>
      </c>
      <c r="F18" s="17">
        <v>0.316</v>
      </c>
      <c r="G18" s="17">
        <v>0.40500000000000003</v>
      </c>
      <c r="H18" s="17"/>
    </row>
    <row r="19" spans="1:8" x14ac:dyDescent="0.15">
      <c r="A19" s="17" t="s">
        <v>20</v>
      </c>
      <c r="B19" s="17">
        <v>0.1767</v>
      </c>
      <c r="C19" s="17">
        <v>4.2200000000000001E-2</v>
      </c>
      <c r="D19" s="17">
        <v>0.15029999999999999</v>
      </c>
      <c r="E19" s="17">
        <v>0.27110000000000001</v>
      </c>
      <c r="F19" s="17">
        <v>0.35299999999999998</v>
      </c>
      <c r="G19" s="17">
        <v>0.375</v>
      </c>
      <c r="H19" s="17"/>
    </row>
    <row r="20" spans="1:8" x14ac:dyDescent="0.15">
      <c r="A20" s="17" t="s">
        <v>97</v>
      </c>
      <c r="B20" s="17">
        <v>6.1000000000000004E-3</v>
      </c>
      <c r="C20" s="17">
        <v>0</v>
      </c>
      <c r="D20" s="17">
        <v>6.1000000000000004E-3</v>
      </c>
      <c r="E20" s="17">
        <v>6.1000000000000004E-3</v>
      </c>
      <c r="F20" s="17">
        <v>0.36199999999999999</v>
      </c>
      <c r="G20" s="17">
        <v>338.541</v>
      </c>
      <c r="H20" s="17"/>
    </row>
    <row r="21" spans="1:8" x14ac:dyDescent="0.15">
      <c r="A21" s="17" t="s">
        <v>98</v>
      </c>
      <c r="B21" s="17">
        <v>2.3999999999999998E-3</v>
      </c>
      <c r="C21" s="17">
        <v>0</v>
      </c>
      <c r="D21" s="17">
        <v>2.3999999999999998E-3</v>
      </c>
      <c r="E21" s="17">
        <v>2.3999999999999998E-3</v>
      </c>
      <c r="F21" s="17">
        <v>0.56200000000000006</v>
      </c>
      <c r="G21" s="17">
        <v>338.541</v>
      </c>
      <c r="H21" s="17"/>
    </row>
    <row r="22" spans="1:8" x14ac:dyDescent="0.15">
      <c r="A22" s="17" t="s">
        <v>80</v>
      </c>
      <c r="B22" s="17">
        <v>7.7000000000000002E-3</v>
      </c>
      <c r="C22" s="17">
        <v>0</v>
      </c>
      <c r="D22" s="17">
        <v>7.7000000000000002E-3</v>
      </c>
      <c r="E22" s="17">
        <v>7.7000000000000002E-3</v>
      </c>
      <c r="F22" s="17">
        <v>0.127</v>
      </c>
      <c r="G22" s="17">
        <v>338.541</v>
      </c>
      <c r="H22" s="17"/>
    </row>
    <row r="23" spans="1:8" x14ac:dyDescent="0.15">
      <c r="A23" s="17" t="s">
        <v>46</v>
      </c>
      <c r="B23" s="17">
        <v>0.63919999999999999</v>
      </c>
      <c r="C23" s="17">
        <v>1.7100000000000001E-2</v>
      </c>
      <c r="D23" s="17">
        <v>0.60809999999999997</v>
      </c>
      <c r="E23" s="17">
        <v>0.65010000000000001</v>
      </c>
      <c r="F23" s="17">
        <v>0.13</v>
      </c>
      <c r="G23" s="17">
        <v>0.51300000000000001</v>
      </c>
      <c r="H23" s="17"/>
    </row>
    <row r="24" spans="1:8" x14ac:dyDescent="0.15">
      <c r="A24" s="17" t="s">
        <v>47</v>
      </c>
      <c r="B24" s="17">
        <v>0.86680000000000001</v>
      </c>
      <c r="C24" s="17">
        <v>3.0200000000000001E-2</v>
      </c>
      <c r="D24" s="17">
        <v>0.79349999999999998</v>
      </c>
      <c r="E24" s="17">
        <v>0.89</v>
      </c>
      <c r="F24" s="17">
        <v>0.156</v>
      </c>
      <c r="G24" s="17">
        <v>0.55000000000000004</v>
      </c>
      <c r="H24" s="17"/>
    </row>
    <row r="25" spans="1:8" x14ac:dyDescent="0.15">
      <c r="A25" s="17" t="s">
        <v>48</v>
      </c>
      <c r="B25" s="17">
        <v>0.88260000000000005</v>
      </c>
      <c r="C25" s="17">
        <v>0.06</v>
      </c>
      <c r="D25" s="17">
        <v>0.79890000000000005</v>
      </c>
      <c r="E25" s="17">
        <v>0.92789999999999995</v>
      </c>
      <c r="F25" s="17">
        <v>0.158</v>
      </c>
      <c r="G25" s="17">
        <v>0.20599999999999999</v>
      </c>
      <c r="H25" s="17"/>
    </row>
    <row r="26" spans="1:8" x14ac:dyDescent="0.15">
      <c r="A26" s="17" t="s">
        <v>91</v>
      </c>
      <c r="B26" s="17">
        <v>0.4884</v>
      </c>
      <c r="C26" s="17">
        <v>5.8599999999999999E-2</v>
      </c>
      <c r="D26" s="17">
        <v>0.38690000000000002</v>
      </c>
      <c r="E26" s="17">
        <v>0.52980000000000005</v>
      </c>
      <c r="F26" s="17">
        <v>0.187</v>
      </c>
      <c r="G26" s="17">
        <v>0.08</v>
      </c>
      <c r="H26" s="17"/>
    </row>
    <row r="27" spans="1:8" x14ac:dyDescent="0.15">
      <c r="A27" s="17" t="s">
        <v>95</v>
      </c>
      <c r="B27" s="17">
        <v>0.05</v>
      </c>
      <c r="C27" s="17">
        <v>0</v>
      </c>
      <c r="D27" s="17">
        <v>0.05</v>
      </c>
      <c r="E27" s="17">
        <v>0.05</v>
      </c>
      <c r="F27" s="17">
        <v>0.109</v>
      </c>
      <c r="G27" s="17">
        <v>338.541</v>
      </c>
      <c r="H27" s="17"/>
    </row>
    <row r="28" spans="1:8" x14ac:dyDescent="0.15">
      <c r="A28" s="17" t="s">
        <v>103</v>
      </c>
      <c r="B28" s="17">
        <v>5</v>
      </c>
      <c r="C28" s="17">
        <v>0</v>
      </c>
      <c r="D28" s="17">
        <v>5</v>
      </c>
      <c r="E28" s="17">
        <v>5</v>
      </c>
      <c r="F28" s="17" t="s">
        <v>52</v>
      </c>
      <c r="G28" s="17" t="s">
        <v>52</v>
      </c>
      <c r="H28" s="17"/>
    </row>
    <row r="29" spans="1:8" x14ac:dyDescent="0.15">
      <c r="A29" s="17" t="s">
        <v>108</v>
      </c>
      <c r="B29" s="17">
        <v>5</v>
      </c>
      <c r="C29" s="17">
        <v>0</v>
      </c>
      <c r="D29" s="17">
        <v>5</v>
      </c>
      <c r="E29" s="17">
        <v>5</v>
      </c>
      <c r="F29" s="17" t="s">
        <v>52</v>
      </c>
      <c r="G29" s="17" t="s">
        <v>52</v>
      </c>
      <c r="H29" s="17"/>
    </row>
    <row r="30" spans="1:8" x14ac:dyDescent="0.15">
      <c r="A30" s="17" t="s">
        <v>104</v>
      </c>
      <c r="B30" s="17">
        <v>0.19320000000000001</v>
      </c>
      <c r="C30" s="17">
        <v>4.48E-2</v>
      </c>
      <c r="D30" s="17">
        <v>0.1071</v>
      </c>
      <c r="E30" s="17">
        <v>0.26319999999999999</v>
      </c>
      <c r="F30" s="17">
        <v>0.41399999999999998</v>
      </c>
      <c r="G30" s="17">
        <v>0.34100000000000003</v>
      </c>
      <c r="H30" s="17"/>
    </row>
    <row r="31" spans="1:8" x14ac:dyDescent="0.15">
      <c r="A31" s="17" t="s">
        <v>99</v>
      </c>
      <c r="B31" s="17">
        <v>345.34289999999999</v>
      </c>
      <c r="C31" s="17">
        <v>19.2258</v>
      </c>
      <c r="D31" s="17">
        <v>317.75119999999998</v>
      </c>
      <c r="E31" s="17">
        <v>364.00810000000001</v>
      </c>
      <c r="F31" s="17">
        <v>0.183</v>
      </c>
      <c r="G31" s="17">
        <v>0.16300000000000001</v>
      </c>
      <c r="H31" s="17"/>
    </row>
    <row r="32" spans="1:8" x14ac:dyDescent="0.15">
      <c r="A32" s="17" t="s">
        <v>114</v>
      </c>
      <c r="B32" s="17">
        <v>-101.0592</v>
      </c>
      <c r="C32" s="17"/>
      <c r="D32" s="17"/>
      <c r="E32" s="17"/>
      <c r="F32" s="17"/>
      <c r="G32" s="17"/>
      <c r="H32" s="17"/>
    </row>
    <row r="33" spans="1:8" x14ac:dyDescent="0.15">
      <c r="A33" s="17"/>
      <c r="B33" s="17" t="s">
        <v>21</v>
      </c>
      <c r="C33" s="17">
        <v>-64.068700000000007</v>
      </c>
      <c r="D33" s="17">
        <v>2.8374999999999999</v>
      </c>
      <c r="E33" s="17">
        <v>-69.054400000000001</v>
      </c>
      <c r="F33" s="17">
        <v>-61.131399999999999</v>
      </c>
      <c r="G33">
        <v>0</v>
      </c>
      <c r="H33">
        <v>1.1970000000000001</v>
      </c>
    </row>
    <row r="34" spans="1:8" s="31" customFormat="1" x14ac:dyDescent="0.15">
      <c r="A34" s="30" t="s">
        <v>22</v>
      </c>
      <c r="B34" s="30">
        <v>-91.102900000000005</v>
      </c>
      <c r="C34" s="30">
        <v>2.9251999999999998</v>
      </c>
      <c r="D34" s="30">
        <v>-96.380300000000005</v>
      </c>
      <c r="E34" s="30">
        <v>-88.516099999999994</v>
      </c>
      <c r="F34" s="30">
        <v>0</v>
      </c>
      <c r="G34" s="30">
        <v>1.3120000000000001</v>
      </c>
      <c r="H34" s="30"/>
    </row>
    <row r="35" spans="1:8" x14ac:dyDescent="0.15">
      <c r="A35" s="17" t="s">
        <v>23</v>
      </c>
      <c r="B35" s="17">
        <v>0.78</v>
      </c>
      <c r="C35" s="17">
        <v>0.41439999999999999</v>
      </c>
      <c r="D35" s="17">
        <v>0</v>
      </c>
      <c r="E35" s="17">
        <v>1</v>
      </c>
      <c r="F35" s="17">
        <v>0.14299999999999999</v>
      </c>
      <c r="G35" s="17">
        <v>0.76100000000000001</v>
      </c>
      <c r="H35" s="17"/>
    </row>
    <row r="36" spans="1:8" x14ac:dyDescent="0.15">
      <c r="A36" s="17" t="s">
        <v>24</v>
      </c>
      <c r="B36" s="17">
        <v>0.55000000000000004</v>
      </c>
      <c r="C36" s="17">
        <v>0.49769999999999998</v>
      </c>
      <c r="D36" s="17">
        <v>0</v>
      </c>
      <c r="E36" s="17">
        <v>1</v>
      </c>
      <c r="F36" s="17">
        <v>0.64800000000000002</v>
      </c>
      <c r="G36" s="17">
        <v>0.21299999999999999</v>
      </c>
      <c r="H36" s="17"/>
    </row>
    <row r="37" spans="1:8" x14ac:dyDescent="0.15">
      <c r="A37" s="17" t="s">
        <v>25</v>
      </c>
      <c r="B37" s="17">
        <v>0.38</v>
      </c>
      <c r="C37" s="17">
        <v>0.48559999999999998</v>
      </c>
      <c r="D37" s="17">
        <v>0</v>
      </c>
      <c r="E37" s="17">
        <v>1</v>
      </c>
      <c r="F37" s="17">
        <v>0</v>
      </c>
      <c r="G37" s="17">
        <v>0.35899999999999999</v>
      </c>
      <c r="H37" s="17"/>
    </row>
    <row r="38" spans="1:8" x14ac:dyDescent="0.15">
      <c r="A38" s="17" t="s">
        <v>26</v>
      </c>
      <c r="B38" s="17">
        <v>0.28000000000000003</v>
      </c>
      <c r="C38" s="17">
        <v>0.44919999999999999</v>
      </c>
      <c r="D38" s="17">
        <v>0</v>
      </c>
      <c r="E38" s="17">
        <v>1</v>
      </c>
      <c r="F38" s="17">
        <v>0.25800000000000001</v>
      </c>
      <c r="G38" s="17">
        <v>0.372</v>
      </c>
      <c r="H38" s="17"/>
    </row>
    <row r="39" spans="1:8" x14ac:dyDescent="0.15">
      <c r="A39" s="17" t="s">
        <v>27</v>
      </c>
      <c r="B39" s="17">
        <v>0.1933</v>
      </c>
      <c r="C39" s="17">
        <v>0.39510000000000001</v>
      </c>
      <c r="D39" s="17">
        <v>0</v>
      </c>
      <c r="E39" s="17">
        <v>1</v>
      </c>
      <c r="F39" s="17">
        <v>0.14199999999999999</v>
      </c>
      <c r="G39" s="17">
        <v>0.56000000000000005</v>
      </c>
      <c r="H39" s="17"/>
    </row>
    <row r="40" spans="1:8" x14ac:dyDescent="0.15">
      <c r="A40" s="17" t="s">
        <v>41</v>
      </c>
      <c r="B40" s="17">
        <v>0.16669999999999999</v>
      </c>
      <c r="C40" s="17">
        <v>0.37280000000000002</v>
      </c>
      <c r="D40" s="17">
        <v>0</v>
      </c>
      <c r="E40" s="17">
        <v>1</v>
      </c>
      <c r="F40" s="17">
        <v>0.26</v>
      </c>
      <c r="G40" s="17">
        <v>1.1910000000000001</v>
      </c>
      <c r="H40" s="17"/>
    </row>
    <row r="41" spans="1:8" x14ac:dyDescent="0.15">
      <c r="A41" s="17" t="s">
        <v>42</v>
      </c>
      <c r="B41" s="17">
        <v>0.1017</v>
      </c>
      <c r="C41" s="17">
        <v>0.30230000000000001</v>
      </c>
      <c r="D41" s="17">
        <v>0</v>
      </c>
      <c r="E41" s="17">
        <v>1</v>
      </c>
      <c r="F41" s="17">
        <v>0.107</v>
      </c>
      <c r="G41" s="17">
        <v>0.40799999999999997</v>
      </c>
      <c r="H41" s="17"/>
    </row>
    <row r="42" spans="1:8" x14ac:dyDescent="0.15">
      <c r="A42" s="17" t="s">
        <v>43</v>
      </c>
      <c r="B42" s="17">
        <v>8.0799999999999997E-2</v>
      </c>
      <c r="C42" s="17">
        <v>0.2727</v>
      </c>
      <c r="D42" s="17">
        <v>0</v>
      </c>
      <c r="E42" s="17">
        <v>1</v>
      </c>
      <c r="F42" s="17">
        <v>0</v>
      </c>
      <c r="G42" s="17">
        <v>0.80200000000000005</v>
      </c>
      <c r="H42" s="17"/>
    </row>
    <row r="43" spans="1:8" x14ac:dyDescent="0.15">
      <c r="A43" s="17" t="s">
        <v>44</v>
      </c>
      <c r="B43" s="17">
        <v>6.7500000000000004E-2</v>
      </c>
      <c r="C43" s="17">
        <v>0.251</v>
      </c>
      <c r="D43" s="17">
        <v>0</v>
      </c>
      <c r="E43" s="17">
        <v>1</v>
      </c>
      <c r="F43" s="17">
        <v>0</v>
      </c>
      <c r="G43" s="17">
        <v>0.94599999999999995</v>
      </c>
      <c r="H43" s="17"/>
    </row>
    <row r="44" spans="1:8" x14ac:dyDescent="0.15">
      <c r="A44" s="17" t="s">
        <v>45</v>
      </c>
      <c r="B44" s="17">
        <v>6.08E-2</v>
      </c>
      <c r="C44" s="17">
        <v>0.23910000000000001</v>
      </c>
      <c r="D44" s="17">
        <v>0</v>
      </c>
      <c r="E44" s="17">
        <v>1</v>
      </c>
      <c r="F44" s="17">
        <v>0.09</v>
      </c>
      <c r="G44" s="17">
        <v>0.64100000000000001</v>
      </c>
      <c r="H44" s="17"/>
    </row>
    <row r="45" spans="1:8" x14ac:dyDescent="0.15">
      <c r="A45" s="17" t="s">
        <v>102</v>
      </c>
      <c r="B45" s="17"/>
      <c r="C45" s="17"/>
      <c r="D45" s="17"/>
      <c r="E45" s="17"/>
      <c r="F45" s="17"/>
      <c r="G45" s="17"/>
      <c r="H45" s="17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4" workbookViewId="0">
      <selection activeCell="L29" sqref="L29"/>
    </sheetView>
  </sheetViews>
  <sheetFormatPr defaultRowHeight="13.5" x14ac:dyDescent="0.15"/>
  <sheetData>
    <row r="1" spans="1:9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9" x14ac:dyDescent="0.15">
      <c r="A2" t="s">
        <v>101</v>
      </c>
    </row>
    <row r="3" spans="1:9" x14ac:dyDescent="0.15">
      <c r="A3" s="17" t="s">
        <v>63</v>
      </c>
      <c r="B3" s="17">
        <v>1.5</v>
      </c>
      <c r="C3" s="17">
        <v>0</v>
      </c>
      <c r="D3" s="17">
        <v>1.5</v>
      </c>
      <c r="E3" s="17">
        <v>1.5</v>
      </c>
      <c r="F3" s="17" t="s">
        <v>52</v>
      </c>
      <c r="G3" s="17" t="s">
        <v>52</v>
      </c>
      <c r="H3" s="17"/>
      <c r="I3" s="17"/>
    </row>
    <row r="4" spans="1:9" x14ac:dyDescent="0.15">
      <c r="A4" s="17" t="s">
        <v>65</v>
      </c>
      <c r="B4" s="17">
        <v>0.99839999999999995</v>
      </c>
      <c r="C4" s="17">
        <v>0</v>
      </c>
      <c r="D4" s="17">
        <v>0.99839999999999995</v>
      </c>
      <c r="E4" s="17">
        <v>0.99839999999999995</v>
      </c>
      <c r="F4" s="17">
        <v>0.109</v>
      </c>
      <c r="G4" s="17">
        <v>338.541</v>
      </c>
      <c r="H4" s="17"/>
      <c r="I4" s="17"/>
    </row>
    <row r="5" spans="1:9" x14ac:dyDescent="0.15">
      <c r="A5" s="17" t="s">
        <v>67</v>
      </c>
      <c r="B5" s="17">
        <v>1</v>
      </c>
      <c r="C5" s="17">
        <v>0</v>
      </c>
      <c r="D5" s="17">
        <v>1</v>
      </c>
      <c r="E5" s="17">
        <v>1</v>
      </c>
      <c r="F5" s="17" t="s">
        <v>52</v>
      </c>
      <c r="G5" s="17" t="s">
        <v>52</v>
      </c>
      <c r="H5" s="17"/>
      <c r="I5" s="17"/>
    </row>
    <row r="6" spans="1:9" x14ac:dyDescent="0.15">
      <c r="A6" s="17" t="s">
        <v>9</v>
      </c>
      <c r="B6" s="17">
        <v>0.4093</v>
      </c>
      <c r="C6" s="17">
        <v>3.2099999999999997E-2</v>
      </c>
      <c r="D6" s="17">
        <v>0.36899999999999999</v>
      </c>
      <c r="E6" s="17">
        <v>0.51580000000000004</v>
      </c>
      <c r="F6" s="17">
        <v>0.106</v>
      </c>
      <c r="G6" s="17">
        <v>0.16900000000000001</v>
      </c>
      <c r="H6" s="17"/>
      <c r="I6" s="17"/>
    </row>
    <row r="7" spans="1:9" x14ac:dyDescent="0.15">
      <c r="A7" s="17" t="s">
        <v>70</v>
      </c>
      <c r="B7" s="17">
        <v>0</v>
      </c>
      <c r="C7" s="17">
        <v>0</v>
      </c>
      <c r="D7" s="17">
        <v>0</v>
      </c>
      <c r="E7" s="17">
        <v>0</v>
      </c>
      <c r="F7" s="17" t="s">
        <v>52</v>
      </c>
      <c r="G7" s="17" t="s">
        <v>52</v>
      </c>
      <c r="H7" s="17"/>
      <c r="I7" s="17"/>
    </row>
    <row r="8" spans="1:9" x14ac:dyDescent="0.15">
      <c r="A8" s="17" t="s">
        <v>10</v>
      </c>
      <c r="B8" s="17">
        <v>1.8064</v>
      </c>
      <c r="C8" s="17">
        <v>0.32550000000000001</v>
      </c>
      <c r="D8" s="17">
        <v>1.6469</v>
      </c>
      <c r="E8" s="17">
        <v>2.5629</v>
      </c>
      <c r="F8" s="17">
        <v>7.5999999999999998E-2</v>
      </c>
      <c r="G8" s="17">
        <v>0.66200000000000003</v>
      </c>
      <c r="H8" s="17"/>
      <c r="I8" s="17"/>
    </row>
    <row r="9" spans="1:9" x14ac:dyDescent="0.15">
      <c r="A9" s="17" t="s">
        <v>73</v>
      </c>
      <c r="B9" s="17">
        <v>6</v>
      </c>
      <c r="C9" s="17">
        <v>0</v>
      </c>
      <c r="D9" s="17">
        <v>6</v>
      </c>
      <c r="E9" s="17">
        <v>6</v>
      </c>
      <c r="F9" s="17" t="s">
        <v>52</v>
      </c>
      <c r="G9" s="17" t="s">
        <v>52</v>
      </c>
      <c r="H9" s="17"/>
      <c r="I9" s="17"/>
    </row>
    <row r="10" spans="1:9" x14ac:dyDescent="0.15">
      <c r="A10" s="17" t="s">
        <v>11</v>
      </c>
      <c r="B10" s="17">
        <v>5.62E-2</v>
      </c>
      <c r="C10" s="17">
        <v>6.7000000000000002E-3</v>
      </c>
      <c r="D10" s="17">
        <v>3.2099999999999997E-2</v>
      </c>
      <c r="E10" s="17">
        <v>5.8799999999999998E-2</v>
      </c>
      <c r="F10" s="17">
        <v>0.16200000000000001</v>
      </c>
      <c r="G10" s="17">
        <v>0.29499999999999998</v>
      </c>
      <c r="H10" s="17"/>
      <c r="I10" s="17"/>
    </row>
    <row r="11" spans="1:9" x14ac:dyDescent="0.15">
      <c r="A11" s="17" t="s">
        <v>12</v>
      </c>
      <c r="B11" s="17">
        <v>0.51180000000000003</v>
      </c>
      <c r="C11" s="17">
        <v>2.1299999999999999E-2</v>
      </c>
      <c r="D11" s="17">
        <v>0.503</v>
      </c>
      <c r="E11" s="17">
        <v>0.58340000000000003</v>
      </c>
      <c r="F11" s="17">
        <v>0.42599999999999999</v>
      </c>
      <c r="G11" s="17">
        <v>0.308</v>
      </c>
      <c r="H11" s="17"/>
      <c r="I11" s="17"/>
    </row>
    <row r="12" spans="1:9" x14ac:dyDescent="0.15">
      <c r="A12" s="17" t="s">
        <v>13</v>
      </c>
      <c r="B12" s="17">
        <v>1.6652</v>
      </c>
      <c r="C12" s="17">
        <v>0.17519999999999999</v>
      </c>
      <c r="D12" s="17">
        <v>1.4891000000000001</v>
      </c>
      <c r="E12" s="17">
        <v>1.9595</v>
      </c>
      <c r="F12" s="17">
        <v>2.8000000000000001E-2</v>
      </c>
      <c r="G12" s="17">
        <v>0.27100000000000002</v>
      </c>
      <c r="H12" s="17"/>
      <c r="I12" s="17"/>
    </row>
    <row r="13" spans="1:9" x14ac:dyDescent="0.15">
      <c r="A13" s="17" t="s">
        <v>14</v>
      </c>
      <c r="B13" s="17">
        <v>0.32469999999999999</v>
      </c>
      <c r="C13" s="17">
        <v>7.0599999999999996E-2</v>
      </c>
      <c r="D13" s="17">
        <v>9.2100000000000001E-2</v>
      </c>
      <c r="E13" s="17">
        <v>0.38600000000000001</v>
      </c>
      <c r="F13" s="17">
        <v>0.76300000000000001</v>
      </c>
      <c r="G13" s="17">
        <v>0.219</v>
      </c>
      <c r="H13" s="17"/>
      <c r="I13" s="17"/>
    </row>
    <row r="14" spans="1:9" x14ac:dyDescent="0.15">
      <c r="A14" s="17" t="s">
        <v>15</v>
      </c>
      <c r="B14" s="17">
        <v>0.68049999999999999</v>
      </c>
      <c r="C14" s="17">
        <v>6.4699999999999994E-2</v>
      </c>
      <c r="D14" s="17">
        <v>0.58409999999999995</v>
      </c>
      <c r="E14" s="17">
        <v>0.73009999999999997</v>
      </c>
      <c r="F14" s="17">
        <v>5.2999999999999999E-2</v>
      </c>
      <c r="G14" s="17">
        <v>0.79600000000000004</v>
      </c>
      <c r="H14" s="17"/>
      <c r="I14" s="17"/>
    </row>
    <row r="15" spans="1:9" x14ac:dyDescent="0.15">
      <c r="A15" s="17" t="s">
        <v>16</v>
      </c>
      <c r="B15" s="17">
        <v>0.6673</v>
      </c>
      <c r="C15" s="17">
        <v>4.0300000000000002E-2</v>
      </c>
      <c r="D15" s="17">
        <v>0.64710000000000001</v>
      </c>
      <c r="E15" s="17">
        <v>0.78349999999999997</v>
      </c>
      <c r="F15" s="17">
        <v>0.30099999999999999</v>
      </c>
      <c r="G15" s="17">
        <v>0.54900000000000004</v>
      </c>
      <c r="H15" s="17"/>
      <c r="I15" s="17"/>
    </row>
    <row r="16" spans="1:9" x14ac:dyDescent="0.15">
      <c r="A16" s="17" t="s">
        <v>17</v>
      </c>
      <c r="B16" s="17">
        <v>0.67830000000000001</v>
      </c>
      <c r="C16" s="17">
        <v>3.4200000000000001E-2</v>
      </c>
      <c r="D16" s="17">
        <v>0.628</v>
      </c>
      <c r="E16" s="17">
        <v>0.7399</v>
      </c>
      <c r="F16" s="17">
        <v>0.13400000000000001</v>
      </c>
      <c r="G16" s="17">
        <v>0.79900000000000004</v>
      </c>
      <c r="H16" s="17"/>
      <c r="I16" s="17"/>
    </row>
    <row r="17" spans="1:9" x14ac:dyDescent="0.15">
      <c r="A17" s="17" t="s">
        <v>18</v>
      </c>
      <c r="B17" s="17">
        <v>0.43790000000000001</v>
      </c>
      <c r="C17" s="17">
        <v>4.24E-2</v>
      </c>
      <c r="D17" s="17">
        <v>0.41499999999999998</v>
      </c>
      <c r="E17" s="17">
        <v>0.49159999999999998</v>
      </c>
      <c r="F17" s="17">
        <v>0.89700000000000002</v>
      </c>
      <c r="G17" s="17">
        <v>1.2230000000000001</v>
      </c>
      <c r="H17" s="17"/>
      <c r="I17" s="17"/>
    </row>
    <row r="18" spans="1:9" x14ac:dyDescent="0.15">
      <c r="A18" s="17" t="s">
        <v>19</v>
      </c>
      <c r="B18" s="17">
        <v>0.94789999999999996</v>
      </c>
      <c r="C18" s="17">
        <v>0.11260000000000001</v>
      </c>
      <c r="D18" s="17">
        <v>0.6744</v>
      </c>
      <c r="E18" s="17">
        <v>0.99270000000000003</v>
      </c>
      <c r="F18" s="17">
        <v>3.0000000000000001E-3</v>
      </c>
      <c r="G18" s="17">
        <v>0.376</v>
      </c>
      <c r="H18" s="17"/>
      <c r="I18" s="17"/>
    </row>
    <row r="19" spans="1:9" x14ac:dyDescent="0.15">
      <c r="A19" s="17" t="s">
        <v>20</v>
      </c>
      <c r="B19" s="17">
        <v>0.2059</v>
      </c>
      <c r="C19" s="17">
        <v>3.1199999999999999E-2</v>
      </c>
      <c r="D19" s="17">
        <v>0.1923</v>
      </c>
      <c r="E19" s="17">
        <v>0.3236</v>
      </c>
      <c r="F19" s="17">
        <v>1.0999999999999999E-2</v>
      </c>
      <c r="G19" s="17">
        <v>0.09</v>
      </c>
      <c r="H19" s="17"/>
      <c r="I19" s="17"/>
    </row>
    <row r="20" spans="1:9" x14ac:dyDescent="0.15">
      <c r="A20" s="17" t="s">
        <v>97</v>
      </c>
      <c r="B20" s="17">
        <v>6.1000000000000004E-3</v>
      </c>
      <c r="C20" s="17">
        <v>0</v>
      </c>
      <c r="D20" s="17">
        <v>6.1000000000000004E-3</v>
      </c>
      <c r="E20" s="17">
        <v>6.1000000000000004E-3</v>
      </c>
      <c r="F20" s="17">
        <v>0.36199999999999999</v>
      </c>
      <c r="G20" s="17">
        <v>338.541</v>
      </c>
      <c r="H20" s="17"/>
      <c r="I20" s="17"/>
    </row>
    <row r="21" spans="1:9" x14ac:dyDescent="0.15">
      <c r="A21" s="17" t="s">
        <v>98</v>
      </c>
      <c r="B21" s="17">
        <v>2.3999999999999998E-3</v>
      </c>
      <c r="C21" s="17">
        <v>0</v>
      </c>
      <c r="D21" s="17">
        <v>2.3999999999999998E-3</v>
      </c>
      <c r="E21" s="17">
        <v>2.3999999999999998E-3</v>
      </c>
      <c r="F21" s="17">
        <v>0.56200000000000006</v>
      </c>
      <c r="G21" s="17">
        <v>338.541</v>
      </c>
      <c r="H21" s="17"/>
      <c r="I21" s="17"/>
    </row>
    <row r="22" spans="1:9" x14ac:dyDescent="0.15">
      <c r="A22" s="17" t="s">
        <v>80</v>
      </c>
      <c r="B22" s="17">
        <v>7.7000000000000002E-3</v>
      </c>
      <c r="C22" s="17">
        <v>0</v>
      </c>
      <c r="D22" s="17">
        <v>7.7000000000000002E-3</v>
      </c>
      <c r="E22" s="17">
        <v>7.7000000000000002E-3</v>
      </c>
      <c r="F22" s="17">
        <v>0.127</v>
      </c>
      <c r="G22" s="17">
        <v>338.541</v>
      </c>
      <c r="H22" s="17"/>
      <c r="I22" s="17"/>
    </row>
    <row r="23" spans="1:9" x14ac:dyDescent="0.15">
      <c r="A23" s="17" t="s">
        <v>46</v>
      </c>
      <c r="B23" s="17">
        <v>0.77690000000000003</v>
      </c>
      <c r="C23" s="17">
        <v>4.8500000000000001E-2</v>
      </c>
      <c r="D23" s="17">
        <v>0.71589999999999998</v>
      </c>
      <c r="E23" s="17">
        <v>0.93799999999999994</v>
      </c>
      <c r="F23" s="17">
        <v>0.106</v>
      </c>
      <c r="G23" s="17">
        <v>0.16900000000000001</v>
      </c>
      <c r="H23" s="17"/>
      <c r="I23" s="17"/>
    </row>
    <row r="24" spans="1:9" x14ac:dyDescent="0.15">
      <c r="A24" s="17" t="s">
        <v>47</v>
      </c>
      <c r="B24" s="17">
        <v>0.91749999999999998</v>
      </c>
      <c r="C24" s="17">
        <v>6.08E-2</v>
      </c>
      <c r="D24" s="17">
        <v>0.68359999999999999</v>
      </c>
      <c r="E24" s="17">
        <v>0.93989999999999996</v>
      </c>
      <c r="F24" s="17">
        <v>0.21</v>
      </c>
      <c r="G24" s="17">
        <v>0.13</v>
      </c>
      <c r="H24" s="17"/>
      <c r="I24" s="17"/>
    </row>
    <row r="25" spans="1:9" x14ac:dyDescent="0.15">
      <c r="A25" s="17" t="s">
        <v>48</v>
      </c>
      <c r="B25" s="17">
        <v>0.80159999999999998</v>
      </c>
      <c r="C25" s="17">
        <v>3.1699999999999999E-2</v>
      </c>
      <c r="D25" s="17">
        <v>0.79</v>
      </c>
      <c r="E25" s="17">
        <v>0.90739999999999998</v>
      </c>
      <c r="F25" s="17">
        <v>0</v>
      </c>
      <c r="G25" s="17">
        <v>0.107</v>
      </c>
      <c r="H25" s="17"/>
      <c r="I25" s="17"/>
    </row>
    <row r="26" spans="1:9" x14ac:dyDescent="0.15">
      <c r="A26" s="17" t="s">
        <v>91</v>
      </c>
      <c r="B26" s="17">
        <v>0.46039999999999998</v>
      </c>
      <c r="C26" s="17">
        <v>4.53E-2</v>
      </c>
      <c r="D26" s="17">
        <v>0.44069999999999998</v>
      </c>
      <c r="E26" s="17">
        <v>0.55910000000000004</v>
      </c>
      <c r="F26" s="17">
        <v>0.90300000000000002</v>
      </c>
      <c r="G26" s="17">
        <v>0.38900000000000001</v>
      </c>
      <c r="H26" s="17"/>
      <c r="I26" s="17"/>
    </row>
    <row r="27" spans="1:9" x14ac:dyDescent="0.15">
      <c r="A27" s="17" t="s">
        <v>95</v>
      </c>
      <c r="B27" s="17">
        <v>0.05</v>
      </c>
      <c r="C27" s="17">
        <v>0</v>
      </c>
      <c r="D27" s="17">
        <v>0.05</v>
      </c>
      <c r="E27" s="17">
        <v>0.05</v>
      </c>
      <c r="F27" s="17">
        <v>0.109</v>
      </c>
      <c r="G27" s="17">
        <v>338.541</v>
      </c>
      <c r="H27" s="17"/>
      <c r="I27" s="17"/>
    </row>
    <row r="28" spans="1:9" x14ac:dyDescent="0.15">
      <c r="A28" s="17" t="s">
        <v>103</v>
      </c>
      <c r="B28" s="17">
        <v>5</v>
      </c>
      <c r="C28" s="17">
        <v>0</v>
      </c>
      <c r="D28" s="17">
        <v>5</v>
      </c>
      <c r="E28" s="17">
        <v>5</v>
      </c>
      <c r="F28" s="17" t="s">
        <v>52</v>
      </c>
      <c r="G28" s="17" t="s">
        <v>52</v>
      </c>
      <c r="H28" s="17"/>
      <c r="I28" s="17"/>
    </row>
    <row r="29" spans="1:9" x14ac:dyDescent="0.15">
      <c r="A29" s="17" t="s">
        <v>108</v>
      </c>
      <c r="B29" s="17">
        <v>5</v>
      </c>
      <c r="C29" s="17">
        <v>0</v>
      </c>
      <c r="D29" s="17">
        <v>5</v>
      </c>
      <c r="E29" s="17">
        <v>5</v>
      </c>
      <c r="F29" s="17" t="s">
        <v>52</v>
      </c>
      <c r="G29" s="17" t="s">
        <v>52</v>
      </c>
      <c r="H29" s="17"/>
      <c r="I29" s="17"/>
    </row>
    <row r="30" spans="1:9" x14ac:dyDescent="0.15">
      <c r="A30" s="17" t="s">
        <v>104</v>
      </c>
      <c r="B30" s="17">
        <v>0.1837</v>
      </c>
      <c r="C30" s="17">
        <v>4.6100000000000002E-2</v>
      </c>
      <c r="D30" s="17">
        <v>0.1658</v>
      </c>
      <c r="E30" s="17">
        <v>0.32619999999999999</v>
      </c>
      <c r="F30" s="17">
        <v>0.46500000000000002</v>
      </c>
      <c r="G30" s="17">
        <v>0.34899999999999998</v>
      </c>
      <c r="H30" s="17"/>
      <c r="I30" s="17"/>
    </row>
    <row r="31" spans="1:9" x14ac:dyDescent="0.15">
      <c r="A31" s="17" t="s">
        <v>99</v>
      </c>
      <c r="B31" s="17">
        <v>302.69569999999999</v>
      </c>
      <c r="C31" s="17">
        <v>84.806799999999996</v>
      </c>
      <c r="D31" s="17">
        <v>267.01089999999999</v>
      </c>
      <c r="E31" s="17">
        <v>585.30219999999997</v>
      </c>
      <c r="F31" s="17">
        <v>8.6999999999999994E-2</v>
      </c>
      <c r="G31" s="17">
        <v>0.39300000000000002</v>
      </c>
      <c r="H31" s="17"/>
      <c r="I31" s="17"/>
    </row>
    <row r="32" spans="1:9" x14ac:dyDescent="0.15">
      <c r="A32" s="17" t="s">
        <v>114</v>
      </c>
      <c r="B32" s="17">
        <v>-128.1165</v>
      </c>
      <c r="C32" s="17"/>
      <c r="D32" s="17"/>
      <c r="E32" s="17"/>
      <c r="F32" s="17"/>
      <c r="G32" s="17"/>
      <c r="H32" s="17"/>
      <c r="I32" s="17"/>
    </row>
    <row r="33" spans="1:9" x14ac:dyDescent="0.15">
      <c r="A33" s="17" t="s">
        <v>21</v>
      </c>
      <c r="B33" s="17">
        <v>-89.410399999999996</v>
      </c>
      <c r="C33" s="17">
        <v>3.4638</v>
      </c>
      <c r="D33" s="17">
        <v>-99.459599999999995</v>
      </c>
      <c r="E33" s="17">
        <v>-85.738299999999995</v>
      </c>
      <c r="F33" s="17">
        <v>9.5000000000000001E-2</v>
      </c>
      <c r="G33" s="17">
        <v>1.6E-2</v>
      </c>
      <c r="H33" s="17"/>
    </row>
    <row r="34" spans="1:9" s="31" customFormat="1" x14ac:dyDescent="0.15">
      <c r="A34" s="30" t="s">
        <v>22</v>
      </c>
      <c r="B34" s="30">
        <v>-120.5639</v>
      </c>
      <c r="C34" s="30">
        <v>2.2206000000000001</v>
      </c>
      <c r="D34" s="30">
        <v>-123.8113</v>
      </c>
      <c r="E34" s="30">
        <v>-117.91679999999999</v>
      </c>
      <c r="F34" s="30">
        <v>0.187</v>
      </c>
      <c r="G34" s="30">
        <v>0.439</v>
      </c>
      <c r="H34" s="30"/>
      <c r="I34" s="30"/>
    </row>
    <row r="35" spans="1:9" x14ac:dyDescent="0.15">
      <c r="A35" s="17" t="s">
        <v>23</v>
      </c>
      <c r="B35" s="17">
        <v>0.83330000000000004</v>
      </c>
      <c r="C35" s="17">
        <v>0.37280000000000002</v>
      </c>
      <c r="D35" s="17">
        <v>0</v>
      </c>
      <c r="E35" s="17">
        <v>1</v>
      </c>
      <c r="F35" s="17">
        <v>7.3999999999999996E-2</v>
      </c>
      <c r="G35" s="17">
        <v>0.51300000000000001</v>
      </c>
      <c r="H35" s="17"/>
      <c r="I35" s="17"/>
    </row>
    <row r="36" spans="1:9" x14ac:dyDescent="0.15">
      <c r="A36" s="17" t="s">
        <v>24</v>
      </c>
      <c r="B36" s="17">
        <v>0.64670000000000005</v>
      </c>
      <c r="C36" s="17">
        <v>0.47820000000000001</v>
      </c>
      <c r="D36" s="17">
        <v>0</v>
      </c>
      <c r="E36" s="17">
        <v>1</v>
      </c>
      <c r="F36" s="17">
        <v>0.32400000000000001</v>
      </c>
      <c r="G36" s="17">
        <v>0.26700000000000002</v>
      </c>
      <c r="H36" s="17"/>
      <c r="I36" s="17"/>
    </row>
    <row r="37" spans="1:9" x14ac:dyDescent="0.15">
      <c r="A37" s="17" t="s">
        <v>25</v>
      </c>
      <c r="B37" s="17">
        <v>0.5</v>
      </c>
      <c r="C37" s="17">
        <v>0.50019999999999998</v>
      </c>
      <c r="D37" s="17">
        <v>0</v>
      </c>
      <c r="E37" s="17">
        <v>1</v>
      </c>
      <c r="F37" s="17">
        <v>0.69799999999999995</v>
      </c>
      <c r="G37" s="17">
        <v>1.3149999999999999</v>
      </c>
      <c r="H37" s="17"/>
      <c r="I37" s="17"/>
    </row>
    <row r="38" spans="1:9" x14ac:dyDescent="0.15">
      <c r="A38" s="17" t="s">
        <v>26</v>
      </c>
      <c r="B38" s="17">
        <v>0.39</v>
      </c>
      <c r="C38" s="17">
        <v>0.48799999999999999</v>
      </c>
      <c r="D38" s="17">
        <v>0</v>
      </c>
      <c r="E38" s="17">
        <v>1</v>
      </c>
      <c r="F38" s="17">
        <v>0</v>
      </c>
      <c r="G38" s="17">
        <v>0.51200000000000001</v>
      </c>
      <c r="H38" s="17"/>
      <c r="I38" s="17"/>
    </row>
    <row r="39" spans="1:9" x14ac:dyDescent="0.15">
      <c r="A39" s="17" t="s">
        <v>27</v>
      </c>
      <c r="B39" s="17">
        <v>0.29420000000000002</v>
      </c>
      <c r="C39" s="17">
        <v>0.45590000000000003</v>
      </c>
      <c r="D39" s="17">
        <v>0</v>
      </c>
      <c r="E39" s="17">
        <v>1</v>
      </c>
      <c r="F39" s="17">
        <v>0.22600000000000001</v>
      </c>
      <c r="G39" s="17">
        <v>0.187</v>
      </c>
      <c r="H39" s="17"/>
      <c r="I39" s="17"/>
    </row>
    <row r="40" spans="1:9" x14ac:dyDescent="0.15">
      <c r="A40" s="17" t="s">
        <v>41</v>
      </c>
      <c r="B40" s="17">
        <v>0.25580000000000003</v>
      </c>
      <c r="C40" s="17">
        <v>0.4365</v>
      </c>
      <c r="D40" s="17">
        <v>0</v>
      </c>
      <c r="E40" s="17">
        <v>1</v>
      </c>
      <c r="F40" s="17">
        <v>0.24199999999999999</v>
      </c>
      <c r="G40" s="17">
        <v>0.312</v>
      </c>
      <c r="H40" s="17"/>
      <c r="I40" s="17"/>
    </row>
    <row r="41" spans="1:9" x14ac:dyDescent="0.15">
      <c r="A41" s="17" t="s">
        <v>42</v>
      </c>
      <c r="B41" s="17">
        <v>0.1825</v>
      </c>
      <c r="C41" s="17">
        <v>0.38640000000000002</v>
      </c>
      <c r="D41" s="17">
        <v>0</v>
      </c>
      <c r="E41" s="17">
        <v>1</v>
      </c>
      <c r="F41" s="17">
        <v>0.45400000000000001</v>
      </c>
      <c r="G41" s="17">
        <v>0.73799999999999999</v>
      </c>
      <c r="H41" s="17"/>
      <c r="I41" s="17"/>
    </row>
    <row r="42" spans="1:9" x14ac:dyDescent="0.15">
      <c r="A42" s="17" t="s">
        <v>43</v>
      </c>
      <c r="B42" s="17">
        <v>0.1358</v>
      </c>
      <c r="C42" s="17">
        <v>0.34279999999999999</v>
      </c>
      <c r="D42" s="17">
        <v>0</v>
      </c>
      <c r="E42" s="17">
        <v>1</v>
      </c>
      <c r="F42" s="17">
        <v>8.4000000000000005E-2</v>
      </c>
      <c r="G42" s="17">
        <v>1.002</v>
      </c>
      <c r="H42" s="17"/>
      <c r="I42" s="17"/>
    </row>
    <row r="43" spans="1:9" x14ac:dyDescent="0.15">
      <c r="A43" s="17" t="s">
        <v>44</v>
      </c>
      <c r="B43" s="17">
        <v>0.1125</v>
      </c>
      <c r="C43" s="17">
        <v>0.31609999999999999</v>
      </c>
      <c r="D43" s="17">
        <v>0</v>
      </c>
      <c r="E43" s="17">
        <v>1</v>
      </c>
      <c r="F43" s="17">
        <v>0</v>
      </c>
      <c r="G43" s="17">
        <v>0.29399999999999998</v>
      </c>
      <c r="H43" s="17"/>
      <c r="I43" s="17"/>
    </row>
    <row r="44" spans="1:9" x14ac:dyDescent="0.15">
      <c r="A44" s="17" t="s">
        <v>45</v>
      </c>
      <c r="B44" s="17">
        <v>7.7499999999999999E-2</v>
      </c>
      <c r="C44" s="17">
        <v>0.26750000000000002</v>
      </c>
      <c r="D44" s="17">
        <v>0</v>
      </c>
      <c r="E44" s="17">
        <v>1</v>
      </c>
      <c r="F44" s="17">
        <v>1</v>
      </c>
      <c r="G44" s="17">
        <v>0.67300000000000004</v>
      </c>
      <c r="H44" s="17"/>
      <c r="I44" s="17"/>
    </row>
    <row r="45" spans="1:9" x14ac:dyDescent="0.15">
      <c r="A45" t="s">
        <v>102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I27" sqref="I27"/>
    </sheetView>
  </sheetViews>
  <sheetFormatPr defaultRowHeight="13.5" x14ac:dyDescent="0.15"/>
  <cols>
    <col min="1" max="1" width="17.125" style="2" customWidth="1"/>
  </cols>
  <sheetData>
    <row r="1" spans="1:9" x14ac:dyDescent="0.15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9" x14ac:dyDescent="0.15">
      <c r="A2" s="1" t="s">
        <v>53</v>
      </c>
    </row>
    <row r="3" spans="1:9" x14ac:dyDescent="0.15">
      <c r="A3" s="17" t="s">
        <v>63</v>
      </c>
      <c r="B3" s="17">
        <v>1.5</v>
      </c>
      <c r="C3" s="17">
        <v>0</v>
      </c>
      <c r="D3" s="17">
        <v>1.5</v>
      </c>
      <c r="E3" s="17">
        <v>1.5</v>
      </c>
      <c r="F3" s="17" t="s">
        <v>52</v>
      </c>
      <c r="G3" s="17" t="s">
        <v>52</v>
      </c>
      <c r="H3" s="17"/>
      <c r="I3" s="17"/>
    </row>
    <row r="4" spans="1:9" x14ac:dyDescent="0.15">
      <c r="A4" s="17" t="s">
        <v>65</v>
      </c>
      <c r="B4" s="17">
        <v>0.99839999999999995</v>
      </c>
      <c r="C4" s="17">
        <v>0</v>
      </c>
      <c r="D4" s="17">
        <v>0.99839999999999995</v>
      </c>
      <c r="E4" s="17">
        <v>0.99839999999999995</v>
      </c>
      <c r="F4" s="17">
        <v>0.109</v>
      </c>
      <c r="G4" s="17">
        <v>338.541</v>
      </c>
      <c r="H4" s="17"/>
      <c r="I4" s="17"/>
    </row>
    <row r="5" spans="1:9" x14ac:dyDescent="0.15">
      <c r="A5" s="17" t="s">
        <v>67</v>
      </c>
      <c r="B5" s="17">
        <v>1</v>
      </c>
      <c r="C5" s="17">
        <v>0</v>
      </c>
      <c r="D5" s="17">
        <v>1</v>
      </c>
      <c r="E5" s="17">
        <v>1</v>
      </c>
      <c r="F5" s="17" t="s">
        <v>52</v>
      </c>
      <c r="G5" s="17" t="s">
        <v>52</v>
      </c>
      <c r="H5" s="17"/>
      <c r="I5" s="17"/>
    </row>
    <row r="6" spans="1:9" x14ac:dyDescent="0.15">
      <c r="A6" s="17" t="s">
        <v>9</v>
      </c>
      <c r="B6" s="17">
        <v>0.4153</v>
      </c>
      <c r="C6" s="17">
        <v>4.48E-2</v>
      </c>
      <c r="D6" s="17">
        <v>0.35120000000000001</v>
      </c>
      <c r="E6" s="17">
        <v>0.4657</v>
      </c>
      <c r="F6" s="17">
        <v>2.5000000000000001E-2</v>
      </c>
      <c r="G6" s="17">
        <v>0.88900000000000001</v>
      </c>
      <c r="H6" s="17"/>
      <c r="I6" s="17"/>
    </row>
    <row r="7" spans="1:9" x14ac:dyDescent="0.15">
      <c r="A7" s="17" t="s">
        <v>70</v>
      </c>
      <c r="B7" s="17">
        <v>0</v>
      </c>
      <c r="C7" s="17">
        <v>0</v>
      </c>
      <c r="D7" s="17">
        <v>0</v>
      </c>
      <c r="E7" s="17">
        <v>0</v>
      </c>
      <c r="F7" s="17" t="s">
        <v>52</v>
      </c>
      <c r="G7" s="17" t="s">
        <v>52</v>
      </c>
      <c r="H7" s="17"/>
      <c r="I7" s="17"/>
    </row>
    <row r="8" spans="1:9" x14ac:dyDescent="0.15">
      <c r="A8" s="17" t="s">
        <v>10</v>
      </c>
      <c r="B8" s="17">
        <v>2.3654999999999999</v>
      </c>
      <c r="C8" s="17">
        <v>0.56279999999999997</v>
      </c>
      <c r="D8" s="17">
        <v>1.8001</v>
      </c>
      <c r="E8" s="17">
        <v>3.1741000000000001</v>
      </c>
      <c r="F8" s="17">
        <v>0.78200000000000003</v>
      </c>
      <c r="G8" s="17">
        <v>1.006</v>
      </c>
      <c r="H8" s="17"/>
      <c r="I8" s="17"/>
    </row>
    <row r="9" spans="1:9" x14ac:dyDescent="0.15">
      <c r="A9" s="17" t="s">
        <v>73</v>
      </c>
      <c r="B9" s="17">
        <v>6</v>
      </c>
      <c r="C9" s="17">
        <v>0</v>
      </c>
      <c r="D9" s="17">
        <v>6</v>
      </c>
      <c r="E9" s="17">
        <v>6</v>
      </c>
      <c r="F9" s="17" t="s">
        <v>52</v>
      </c>
      <c r="G9" s="17" t="s">
        <v>52</v>
      </c>
      <c r="H9" s="17"/>
      <c r="I9" s="17"/>
    </row>
    <row r="10" spans="1:9" x14ac:dyDescent="0.15">
      <c r="A10" s="17" t="s">
        <v>11</v>
      </c>
      <c r="B10" s="17">
        <v>5.3499999999999999E-2</v>
      </c>
      <c r="C10" s="17">
        <v>3.0999999999999999E-3</v>
      </c>
      <c r="D10" s="17">
        <v>5.1499999999999997E-2</v>
      </c>
      <c r="E10" s="17">
        <v>5.7200000000000001E-2</v>
      </c>
      <c r="F10" s="17">
        <v>0.56100000000000005</v>
      </c>
      <c r="G10" s="17">
        <v>0.88700000000000001</v>
      </c>
      <c r="H10" s="17"/>
      <c r="I10" s="17"/>
    </row>
    <row r="11" spans="1:9" x14ac:dyDescent="0.15">
      <c r="A11" s="17" t="s">
        <v>12</v>
      </c>
      <c r="B11" s="17">
        <v>0.4869</v>
      </c>
      <c r="C11" s="17">
        <v>6.8900000000000003E-2</v>
      </c>
      <c r="D11" s="17">
        <v>0.4047</v>
      </c>
      <c r="E11" s="17">
        <v>0.55830000000000002</v>
      </c>
      <c r="F11" s="17">
        <v>0.63900000000000001</v>
      </c>
      <c r="G11" s="17">
        <v>0.6</v>
      </c>
      <c r="H11" s="17"/>
      <c r="I11" s="17"/>
    </row>
    <row r="12" spans="1:9" x14ac:dyDescent="0.15">
      <c r="A12" s="17" t="s">
        <v>13</v>
      </c>
      <c r="B12" s="17">
        <v>2.0842000000000001</v>
      </c>
      <c r="C12" s="17">
        <v>0.27879999999999999</v>
      </c>
      <c r="D12" s="17">
        <v>1.9103000000000001</v>
      </c>
      <c r="E12" s="17">
        <v>2.4754999999999998</v>
      </c>
      <c r="F12" s="17">
        <v>0</v>
      </c>
      <c r="G12" s="17">
        <v>0.995</v>
      </c>
      <c r="H12" s="17"/>
      <c r="I12" s="17"/>
    </row>
    <row r="13" spans="1:9" x14ac:dyDescent="0.15">
      <c r="A13" s="17" t="s">
        <v>14</v>
      </c>
      <c r="B13" s="17">
        <v>0.29730000000000001</v>
      </c>
      <c r="C13" s="17">
        <v>6.7199999999999996E-2</v>
      </c>
      <c r="D13" s="17">
        <v>0.20080000000000001</v>
      </c>
      <c r="E13" s="17">
        <v>0.35859999999999997</v>
      </c>
      <c r="F13" s="17">
        <v>1E-3</v>
      </c>
      <c r="G13" s="17">
        <v>0.311</v>
      </c>
      <c r="H13" s="17"/>
      <c r="I13" s="17"/>
    </row>
    <row r="14" spans="1:9" x14ac:dyDescent="0.15">
      <c r="A14" s="17" t="s">
        <v>15</v>
      </c>
      <c r="B14" s="17">
        <v>0.55900000000000005</v>
      </c>
      <c r="C14" s="17">
        <v>3.2500000000000001E-2</v>
      </c>
      <c r="D14" s="17">
        <v>0.52359999999999995</v>
      </c>
      <c r="E14" s="17">
        <v>0.60040000000000004</v>
      </c>
      <c r="F14" s="17">
        <v>4.0000000000000001E-3</v>
      </c>
      <c r="G14" s="17">
        <v>1.3</v>
      </c>
      <c r="H14" s="17"/>
      <c r="I14" s="17"/>
    </row>
    <row r="15" spans="1:9" x14ac:dyDescent="0.15">
      <c r="A15" s="17" t="s">
        <v>16</v>
      </c>
      <c r="B15" s="17">
        <v>0.71599999999999997</v>
      </c>
      <c r="C15" s="17">
        <v>8.6599999999999996E-2</v>
      </c>
      <c r="D15" s="17">
        <v>0.62829999999999997</v>
      </c>
      <c r="E15" s="17">
        <v>0.81699999999999995</v>
      </c>
      <c r="F15" s="17">
        <v>1.4E-2</v>
      </c>
      <c r="G15" s="17">
        <v>0.496</v>
      </c>
      <c r="H15" s="17"/>
      <c r="I15" s="17"/>
    </row>
    <row r="16" spans="1:9" x14ac:dyDescent="0.15">
      <c r="A16" s="17" t="s">
        <v>17</v>
      </c>
      <c r="B16" s="17">
        <v>0.74139999999999995</v>
      </c>
      <c r="C16" s="17">
        <v>1.46E-2</v>
      </c>
      <c r="D16" s="17">
        <v>0.73109999999999997</v>
      </c>
      <c r="E16" s="17">
        <v>0.74850000000000005</v>
      </c>
      <c r="F16" s="17">
        <v>0.02</v>
      </c>
      <c r="G16" s="17">
        <v>0.61399999999999999</v>
      </c>
      <c r="H16" s="17"/>
      <c r="I16" s="17"/>
    </row>
    <row r="17" spans="1:9" x14ac:dyDescent="0.15">
      <c r="A17" s="17" t="s">
        <v>18</v>
      </c>
      <c r="B17" s="17">
        <v>0.49230000000000002</v>
      </c>
      <c r="C17" s="17">
        <v>5.0999999999999997E-2</v>
      </c>
      <c r="D17" s="17">
        <v>0.37940000000000002</v>
      </c>
      <c r="E17" s="17">
        <v>0.53300000000000003</v>
      </c>
      <c r="F17" s="17">
        <v>0</v>
      </c>
      <c r="G17" s="17">
        <v>0.86099999999999999</v>
      </c>
      <c r="H17" s="17"/>
      <c r="I17" s="17"/>
    </row>
    <row r="18" spans="1:9" x14ac:dyDescent="0.15">
      <c r="A18" s="17" t="s">
        <v>19</v>
      </c>
      <c r="B18" s="17">
        <v>0.75839999999999996</v>
      </c>
      <c r="C18" s="17">
        <v>0.10009999999999999</v>
      </c>
      <c r="D18" s="17">
        <v>0.69389999999999996</v>
      </c>
      <c r="E18" s="17">
        <v>0.81420000000000003</v>
      </c>
      <c r="F18" s="17">
        <v>0</v>
      </c>
      <c r="G18" s="17">
        <v>0.624</v>
      </c>
      <c r="H18" s="17"/>
      <c r="I18" s="17"/>
    </row>
    <row r="19" spans="1:9" x14ac:dyDescent="0.15">
      <c r="A19" s="17" t="s">
        <v>20</v>
      </c>
      <c r="B19" s="17">
        <v>0.2833</v>
      </c>
      <c r="C19" s="17">
        <v>0.11169999999999999</v>
      </c>
      <c r="D19" s="17">
        <v>0.1794</v>
      </c>
      <c r="E19" s="17">
        <v>0.39839999999999998</v>
      </c>
      <c r="F19" s="17">
        <v>2.5000000000000001E-2</v>
      </c>
      <c r="G19" s="17">
        <v>1.075</v>
      </c>
      <c r="H19" s="17"/>
      <c r="I19" s="17"/>
    </row>
    <row r="20" spans="1:9" x14ac:dyDescent="0.15">
      <c r="A20" s="17" t="s">
        <v>97</v>
      </c>
      <c r="B20" s="17">
        <v>6.1000000000000004E-3</v>
      </c>
      <c r="C20" s="17">
        <v>0</v>
      </c>
      <c r="D20" s="17">
        <v>6.1000000000000004E-3</v>
      </c>
      <c r="E20" s="17">
        <v>6.1000000000000004E-3</v>
      </c>
      <c r="F20" s="17">
        <v>0.36199999999999999</v>
      </c>
      <c r="G20" s="17">
        <v>338.541</v>
      </c>
      <c r="H20" s="17"/>
      <c r="I20" s="17"/>
    </row>
    <row r="21" spans="1:9" x14ac:dyDescent="0.15">
      <c r="A21" s="17" t="s">
        <v>98</v>
      </c>
      <c r="B21" s="17">
        <v>2.3999999999999998E-3</v>
      </c>
      <c r="C21" s="17">
        <v>0</v>
      </c>
      <c r="D21" s="17">
        <v>2.3999999999999998E-3</v>
      </c>
      <c r="E21" s="17">
        <v>2.3999999999999998E-3</v>
      </c>
      <c r="F21" s="17">
        <v>0.56200000000000006</v>
      </c>
      <c r="G21" s="17">
        <v>338.541</v>
      </c>
      <c r="H21" s="17"/>
      <c r="I21" s="17"/>
    </row>
    <row r="22" spans="1:9" x14ac:dyDescent="0.15">
      <c r="A22" s="17" t="s">
        <v>80</v>
      </c>
      <c r="B22" s="17">
        <v>7.7000000000000002E-3</v>
      </c>
      <c r="C22" s="17">
        <v>0</v>
      </c>
      <c r="D22" s="17">
        <v>7.7000000000000002E-3</v>
      </c>
      <c r="E22" s="17">
        <v>7.7000000000000002E-3</v>
      </c>
      <c r="F22" s="17">
        <v>0.127</v>
      </c>
      <c r="G22" s="17">
        <v>338.541</v>
      </c>
      <c r="H22" s="17"/>
      <c r="I22" s="17"/>
    </row>
    <row r="23" spans="1:9" x14ac:dyDescent="0.15">
      <c r="A23" s="17" t="s">
        <v>46</v>
      </c>
      <c r="B23" s="17">
        <v>0.78600000000000003</v>
      </c>
      <c r="C23" s="17">
        <v>6.7699999999999996E-2</v>
      </c>
      <c r="D23" s="17">
        <v>0.68899999999999995</v>
      </c>
      <c r="E23" s="17">
        <v>0.86209999999999998</v>
      </c>
      <c r="F23" s="17">
        <v>2.5000000000000001E-2</v>
      </c>
      <c r="G23" s="17">
        <v>0.88900000000000001</v>
      </c>
      <c r="H23" s="17"/>
      <c r="I23" s="17"/>
    </row>
    <row r="24" spans="1:9" x14ac:dyDescent="0.15">
      <c r="A24" s="17" t="s">
        <v>47</v>
      </c>
      <c r="B24" s="17">
        <v>0.82969999999999999</v>
      </c>
      <c r="C24" s="17">
        <v>2.7099999999999999E-2</v>
      </c>
      <c r="D24" s="17">
        <v>0.80479999999999996</v>
      </c>
      <c r="E24" s="17">
        <v>0.8659</v>
      </c>
      <c r="F24" s="17">
        <v>0.96299999999999997</v>
      </c>
      <c r="G24" s="17">
        <v>0.78900000000000003</v>
      </c>
      <c r="H24" s="17"/>
      <c r="I24" s="17"/>
    </row>
    <row r="25" spans="1:9" x14ac:dyDescent="0.15">
      <c r="A25" s="17" t="s">
        <v>48</v>
      </c>
      <c r="B25" s="17">
        <v>0.81140000000000001</v>
      </c>
      <c r="C25" s="17">
        <v>2.8899999999999999E-2</v>
      </c>
      <c r="D25" s="17">
        <v>0.76539999999999997</v>
      </c>
      <c r="E25" s="17">
        <v>0.83350000000000002</v>
      </c>
      <c r="F25" s="17">
        <v>0.124</v>
      </c>
      <c r="G25" s="17">
        <v>1.1930000000000001</v>
      </c>
      <c r="H25" s="17"/>
      <c r="I25" s="17"/>
    </row>
    <row r="26" spans="1:9" x14ac:dyDescent="0.15">
      <c r="A26" s="17" t="s">
        <v>91</v>
      </c>
      <c r="B26" s="17">
        <v>0.45440000000000003</v>
      </c>
      <c r="C26" s="17">
        <v>3.6900000000000002E-2</v>
      </c>
      <c r="D26" s="17">
        <v>0.42949999999999999</v>
      </c>
      <c r="E26" s="17">
        <v>0.47039999999999998</v>
      </c>
      <c r="F26" s="17">
        <v>7.0000000000000001E-3</v>
      </c>
      <c r="G26" s="17">
        <v>0.54400000000000004</v>
      </c>
      <c r="H26" s="17"/>
      <c r="I26" s="17"/>
    </row>
    <row r="27" spans="1:9" x14ac:dyDescent="0.15">
      <c r="A27" s="17" t="s">
        <v>95</v>
      </c>
      <c r="B27" s="17">
        <v>0.05</v>
      </c>
      <c r="C27" s="17">
        <v>0</v>
      </c>
      <c r="D27" s="17">
        <v>0.05</v>
      </c>
      <c r="E27" s="17">
        <v>0.05</v>
      </c>
      <c r="F27" s="17">
        <v>0.109</v>
      </c>
      <c r="G27" s="17">
        <v>338.541</v>
      </c>
      <c r="H27" s="17"/>
      <c r="I27" s="17"/>
    </row>
    <row r="28" spans="1:9" x14ac:dyDescent="0.15">
      <c r="A28" s="17" t="s">
        <v>103</v>
      </c>
      <c r="B28" s="17">
        <v>5</v>
      </c>
      <c r="C28" s="17">
        <v>0</v>
      </c>
      <c r="D28" s="17">
        <v>5</v>
      </c>
      <c r="E28" s="17">
        <v>5</v>
      </c>
      <c r="F28" s="17" t="s">
        <v>52</v>
      </c>
      <c r="G28" s="17" t="s">
        <v>52</v>
      </c>
      <c r="H28" s="17"/>
      <c r="I28" s="17"/>
    </row>
    <row r="29" spans="1:9" x14ac:dyDescent="0.15">
      <c r="A29" s="17" t="s">
        <v>108</v>
      </c>
      <c r="B29" s="17">
        <v>5</v>
      </c>
      <c r="C29" s="17">
        <v>0</v>
      </c>
      <c r="D29" s="17">
        <v>5</v>
      </c>
      <c r="E29" s="17">
        <v>5</v>
      </c>
      <c r="F29" s="17" t="s">
        <v>52</v>
      </c>
      <c r="G29" s="17" t="s">
        <v>52</v>
      </c>
      <c r="H29" s="17"/>
      <c r="I29" s="17"/>
    </row>
    <row r="30" spans="1:9" x14ac:dyDescent="0.15">
      <c r="A30" s="17" t="s">
        <v>104</v>
      </c>
      <c r="B30" s="17">
        <v>0.2447</v>
      </c>
      <c r="C30" s="17">
        <v>6.59E-2</v>
      </c>
      <c r="D30" s="17">
        <v>0.18490000000000001</v>
      </c>
      <c r="E30" s="17">
        <v>0.34329999999999999</v>
      </c>
      <c r="F30" s="17">
        <v>0</v>
      </c>
      <c r="G30" s="17">
        <v>1.0549999999999999</v>
      </c>
      <c r="H30" s="17"/>
      <c r="I30" s="17"/>
    </row>
    <row r="31" spans="1:9" x14ac:dyDescent="0.15">
      <c r="A31" s="17" t="s">
        <v>99</v>
      </c>
      <c r="B31" s="17">
        <v>358.2004</v>
      </c>
      <c r="C31" s="17">
        <v>39.1038</v>
      </c>
      <c r="D31" s="17">
        <v>313.51600000000002</v>
      </c>
      <c r="E31" s="17">
        <v>407.48129999999998</v>
      </c>
      <c r="F31" s="17">
        <v>0.96599999999999997</v>
      </c>
      <c r="G31" s="17">
        <v>0.74299999999999999</v>
      </c>
      <c r="H31" s="17"/>
      <c r="I31" s="17"/>
    </row>
    <row r="32" spans="1:9" x14ac:dyDescent="0.15">
      <c r="A32" s="17" t="s">
        <v>114</v>
      </c>
      <c r="B32" s="17">
        <v>-134.00890000000001</v>
      </c>
      <c r="C32" s="17"/>
      <c r="D32" s="17"/>
      <c r="E32" s="17"/>
      <c r="F32" s="17"/>
      <c r="G32" s="17"/>
      <c r="H32" s="17"/>
      <c r="I32" s="17"/>
    </row>
    <row r="33" spans="1:9" x14ac:dyDescent="0.15">
      <c r="A33" s="17" t="s">
        <v>21</v>
      </c>
      <c r="B33" s="17">
        <v>-95.769000000000005</v>
      </c>
      <c r="C33" s="17">
        <v>3.1686999999999999</v>
      </c>
      <c r="D33" s="17">
        <v>-101.5703</v>
      </c>
      <c r="E33" s="17">
        <v>-91.643500000000003</v>
      </c>
      <c r="F33" s="17">
        <v>1E-3</v>
      </c>
      <c r="G33" s="17">
        <v>1.532</v>
      </c>
      <c r="H33" s="17"/>
    </row>
    <row r="34" spans="1:9" s="31" customFormat="1" x14ac:dyDescent="0.15">
      <c r="A34" s="30" t="s">
        <v>22</v>
      </c>
      <c r="B34" s="30">
        <v>-124.3104</v>
      </c>
      <c r="C34" s="30">
        <v>2.7263000000000002</v>
      </c>
      <c r="D34" s="30">
        <v>-127.8155</v>
      </c>
      <c r="E34" s="30">
        <v>-121.1512</v>
      </c>
      <c r="F34" s="30">
        <v>3.3000000000000002E-2</v>
      </c>
      <c r="G34" s="30">
        <v>0.73099999999999998</v>
      </c>
      <c r="H34" s="30"/>
      <c r="I34" s="30"/>
    </row>
    <row r="35" spans="1:9" x14ac:dyDescent="0.15">
      <c r="A35" s="17" t="s">
        <v>23</v>
      </c>
      <c r="B35" s="17">
        <v>0.72919999999999996</v>
      </c>
      <c r="C35" s="17">
        <v>0.4446</v>
      </c>
      <c r="D35" s="17">
        <v>0</v>
      </c>
      <c r="E35" s="17">
        <v>1</v>
      </c>
      <c r="F35" s="17">
        <v>2.1999999999999999E-2</v>
      </c>
      <c r="G35" s="17">
        <v>0.85399999999999998</v>
      </c>
      <c r="H35" s="17"/>
      <c r="I35" s="17"/>
    </row>
    <row r="36" spans="1:9" x14ac:dyDescent="0.15">
      <c r="A36" s="17" t="s">
        <v>24</v>
      </c>
      <c r="B36" s="17">
        <v>0.5242</v>
      </c>
      <c r="C36" s="17">
        <v>0.49959999999999999</v>
      </c>
      <c r="D36" s="17">
        <v>0</v>
      </c>
      <c r="E36" s="17">
        <v>1</v>
      </c>
      <c r="F36" s="17">
        <v>0.58099999999999996</v>
      </c>
      <c r="G36" s="17">
        <v>0.96599999999999997</v>
      </c>
      <c r="H36" s="17"/>
      <c r="I36" s="17"/>
    </row>
    <row r="37" spans="1:9" x14ac:dyDescent="0.15">
      <c r="A37" s="17" t="s">
        <v>25</v>
      </c>
      <c r="B37" s="17">
        <v>0.34079999999999999</v>
      </c>
      <c r="C37" s="17">
        <v>0.47420000000000001</v>
      </c>
      <c r="D37" s="17">
        <v>0</v>
      </c>
      <c r="E37" s="17">
        <v>1</v>
      </c>
      <c r="F37" s="17">
        <v>4.4999999999999998E-2</v>
      </c>
      <c r="G37" s="17">
        <v>0.188</v>
      </c>
      <c r="H37" s="17"/>
      <c r="I37" s="17"/>
    </row>
    <row r="38" spans="1:9" x14ac:dyDescent="0.15">
      <c r="A38" s="17" t="s">
        <v>26</v>
      </c>
      <c r="B38" s="17">
        <v>0.23330000000000001</v>
      </c>
      <c r="C38" s="17">
        <v>0.42309999999999998</v>
      </c>
      <c r="D38" s="17">
        <v>0</v>
      </c>
      <c r="E38" s="17">
        <v>1</v>
      </c>
      <c r="F38" s="17">
        <v>1.0999999999999999E-2</v>
      </c>
      <c r="G38" s="17">
        <v>0.59099999999999997</v>
      </c>
      <c r="H38" s="17"/>
      <c r="I38" s="17"/>
    </row>
    <row r="39" spans="1:9" x14ac:dyDescent="0.15">
      <c r="A39" s="17" t="s">
        <v>27</v>
      </c>
      <c r="B39" s="17">
        <v>0.16</v>
      </c>
      <c r="C39" s="17">
        <v>0.36680000000000001</v>
      </c>
      <c r="D39" s="17">
        <v>0</v>
      </c>
      <c r="E39" s="17">
        <v>1</v>
      </c>
      <c r="F39" s="17">
        <v>0</v>
      </c>
      <c r="G39" s="17">
        <v>0.46899999999999997</v>
      </c>
      <c r="H39" s="17"/>
      <c r="I39" s="17"/>
    </row>
    <row r="40" spans="1:9" x14ac:dyDescent="0.15">
      <c r="A40" s="17" t="s">
        <v>41</v>
      </c>
      <c r="B40" s="17">
        <v>0.115</v>
      </c>
      <c r="C40" s="17">
        <v>0.31919999999999998</v>
      </c>
      <c r="D40" s="17">
        <v>0</v>
      </c>
      <c r="E40" s="17">
        <v>1</v>
      </c>
      <c r="F40" s="17">
        <v>0</v>
      </c>
      <c r="G40" s="17">
        <v>0.35899999999999999</v>
      </c>
      <c r="H40" s="17"/>
      <c r="I40" s="17"/>
    </row>
    <row r="41" spans="1:9" x14ac:dyDescent="0.15">
      <c r="A41" s="17" t="s">
        <v>42</v>
      </c>
      <c r="B41" s="17">
        <v>8.6699999999999999E-2</v>
      </c>
      <c r="C41" s="17">
        <v>0.28149999999999997</v>
      </c>
      <c r="D41" s="17">
        <v>0</v>
      </c>
      <c r="E41" s="17">
        <v>1</v>
      </c>
      <c r="F41" s="17">
        <v>0</v>
      </c>
      <c r="G41" s="17">
        <v>0.45100000000000001</v>
      </c>
      <c r="H41" s="17"/>
      <c r="I41" s="17"/>
    </row>
    <row r="42" spans="1:9" x14ac:dyDescent="0.15">
      <c r="A42" s="17" t="s">
        <v>43</v>
      </c>
      <c r="B42" s="17">
        <v>6.25E-2</v>
      </c>
      <c r="C42" s="17">
        <v>0.2422</v>
      </c>
      <c r="D42" s="17">
        <v>0</v>
      </c>
      <c r="E42" s="17">
        <v>1</v>
      </c>
      <c r="F42" s="17">
        <v>1.2999999999999999E-2</v>
      </c>
      <c r="G42" s="17">
        <v>0.33500000000000002</v>
      </c>
      <c r="H42" s="17"/>
      <c r="I42" s="17"/>
    </row>
    <row r="43" spans="1:9" x14ac:dyDescent="0.15">
      <c r="A43" s="17" t="s">
        <v>44</v>
      </c>
      <c r="B43" s="17">
        <v>4.8300000000000003E-2</v>
      </c>
      <c r="C43" s="17">
        <v>0.21460000000000001</v>
      </c>
      <c r="D43" s="17">
        <v>0</v>
      </c>
      <c r="E43" s="17">
        <v>0</v>
      </c>
      <c r="F43" s="17">
        <v>0.33400000000000002</v>
      </c>
      <c r="G43" s="17">
        <v>0.50700000000000001</v>
      </c>
      <c r="H43" s="17"/>
      <c r="I43" s="17"/>
    </row>
    <row r="44" spans="1:9" x14ac:dyDescent="0.15">
      <c r="A44" s="17" t="s">
        <v>45</v>
      </c>
      <c r="B44" s="17">
        <v>7.3300000000000004E-2</v>
      </c>
      <c r="C44" s="17">
        <v>0.26079999999999998</v>
      </c>
      <c r="D44" s="17">
        <v>0</v>
      </c>
      <c r="E44" s="17">
        <v>1</v>
      </c>
      <c r="F44" s="17">
        <v>0</v>
      </c>
      <c r="G44" s="17">
        <v>1.3859999999999999</v>
      </c>
      <c r="H44" s="17"/>
      <c r="I44" s="17"/>
    </row>
    <row r="45" spans="1:9" x14ac:dyDescent="0.15">
      <c r="A45" s="17" t="s">
        <v>102</v>
      </c>
      <c r="B45" s="17"/>
      <c r="C45" s="17"/>
      <c r="D45" s="17"/>
      <c r="E45" s="17"/>
      <c r="F45" s="17"/>
      <c r="G45" s="17"/>
      <c r="H45" s="17"/>
      <c r="I45" s="17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3" workbookViewId="0">
      <selection activeCell="K23" sqref="K23"/>
    </sheetView>
  </sheetViews>
  <sheetFormatPr defaultRowHeight="13.5" x14ac:dyDescent="0.15"/>
  <sheetData>
    <row r="1" spans="1:7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 x14ac:dyDescent="0.15">
      <c r="A2" t="s">
        <v>2</v>
      </c>
    </row>
    <row r="3" spans="1:7" x14ac:dyDescent="0.15">
      <c r="A3" t="s">
        <v>63</v>
      </c>
      <c r="B3">
        <v>1.5</v>
      </c>
      <c r="C3">
        <v>0</v>
      </c>
      <c r="D3">
        <v>1.5</v>
      </c>
      <c r="E3">
        <v>1.5</v>
      </c>
      <c r="F3" t="s">
        <v>52</v>
      </c>
      <c r="G3" t="s">
        <v>52</v>
      </c>
    </row>
    <row r="4" spans="1:7" x14ac:dyDescent="0.15">
      <c r="A4" t="s">
        <v>65</v>
      </c>
      <c r="B4">
        <v>0.99839999999999995</v>
      </c>
      <c r="C4">
        <v>0</v>
      </c>
      <c r="D4">
        <v>0.99839999999999995</v>
      </c>
      <c r="E4">
        <v>0.99839999999999995</v>
      </c>
      <c r="F4">
        <v>0.109</v>
      </c>
      <c r="G4">
        <v>338.541</v>
      </c>
    </row>
    <row r="5" spans="1:7" x14ac:dyDescent="0.15">
      <c r="A5" t="s">
        <v>67</v>
      </c>
      <c r="B5">
        <v>1</v>
      </c>
      <c r="C5">
        <v>0</v>
      </c>
      <c r="D5">
        <v>1</v>
      </c>
      <c r="E5">
        <v>1</v>
      </c>
      <c r="F5" t="s">
        <v>52</v>
      </c>
      <c r="G5" t="s">
        <v>52</v>
      </c>
    </row>
    <row r="6" spans="1:7" x14ac:dyDescent="0.15">
      <c r="A6" t="s">
        <v>9</v>
      </c>
      <c r="B6">
        <v>0.41810000000000003</v>
      </c>
      <c r="C6">
        <v>3.1300000000000001E-2</v>
      </c>
      <c r="D6">
        <v>0.34960000000000002</v>
      </c>
      <c r="E6">
        <v>0.44409999999999999</v>
      </c>
      <c r="F6">
        <v>6.0000000000000001E-3</v>
      </c>
      <c r="G6">
        <v>0.378</v>
      </c>
    </row>
    <row r="7" spans="1:7" x14ac:dyDescent="0.15">
      <c r="A7" t="s">
        <v>70</v>
      </c>
      <c r="B7">
        <v>0</v>
      </c>
      <c r="C7">
        <v>0</v>
      </c>
      <c r="D7">
        <v>0</v>
      </c>
      <c r="E7">
        <v>0</v>
      </c>
      <c r="F7" t="s">
        <v>52</v>
      </c>
      <c r="G7" t="s">
        <v>52</v>
      </c>
    </row>
    <row r="8" spans="1:7" x14ac:dyDescent="0.15">
      <c r="A8" t="s">
        <v>10</v>
      </c>
      <c r="B8">
        <v>2.2450000000000001</v>
      </c>
      <c r="C8">
        <v>0.70899999999999996</v>
      </c>
      <c r="D8">
        <v>1.6866000000000001</v>
      </c>
      <c r="E8">
        <v>3.29</v>
      </c>
      <c r="F8">
        <v>7.0000000000000001E-3</v>
      </c>
      <c r="G8">
        <v>0.63200000000000001</v>
      </c>
    </row>
    <row r="9" spans="1:7" x14ac:dyDescent="0.15">
      <c r="A9" t="s">
        <v>73</v>
      </c>
      <c r="B9">
        <v>6</v>
      </c>
      <c r="C9">
        <v>0</v>
      </c>
      <c r="D9">
        <v>6</v>
      </c>
      <c r="E9">
        <v>6</v>
      </c>
      <c r="F9" t="s">
        <v>52</v>
      </c>
      <c r="G9" t="s">
        <v>52</v>
      </c>
    </row>
    <row r="10" spans="1:7" x14ac:dyDescent="0.15">
      <c r="A10" t="s">
        <v>11</v>
      </c>
      <c r="B10">
        <v>4.5699999999999998E-2</v>
      </c>
      <c r="C10">
        <v>5.7000000000000002E-3</v>
      </c>
      <c r="D10">
        <v>4.1099999999999998E-2</v>
      </c>
      <c r="E10">
        <v>5.3600000000000002E-2</v>
      </c>
      <c r="F10">
        <v>0.218</v>
      </c>
      <c r="G10">
        <v>0.76800000000000002</v>
      </c>
    </row>
    <row r="11" spans="1:7" x14ac:dyDescent="0.15">
      <c r="A11" t="s">
        <v>12</v>
      </c>
      <c r="B11">
        <v>0.49149999999999999</v>
      </c>
      <c r="C11">
        <v>2.2800000000000001E-2</v>
      </c>
      <c r="D11">
        <v>0.4738</v>
      </c>
      <c r="E11">
        <v>0.51900000000000002</v>
      </c>
      <c r="F11">
        <v>2.4E-2</v>
      </c>
      <c r="G11">
        <v>0.34100000000000003</v>
      </c>
    </row>
    <row r="12" spans="1:7" x14ac:dyDescent="0.15">
      <c r="A12" t="s">
        <v>13</v>
      </c>
      <c r="B12">
        <v>2.0164</v>
      </c>
      <c r="C12">
        <v>0.1116</v>
      </c>
      <c r="D12">
        <v>1.9382999999999999</v>
      </c>
      <c r="E12">
        <v>2.1568999999999998</v>
      </c>
      <c r="F12">
        <v>0.93799999999999994</v>
      </c>
      <c r="G12">
        <v>0.70099999999999996</v>
      </c>
    </row>
    <row r="13" spans="1:7" x14ac:dyDescent="0.15">
      <c r="A13" t="s">
        <v>14</v>
      </c>
      <c r="B13">
        <v>0.23200000000000001</v>
      </c>
      <c r="C13">
        <v>6.0699999999999997E-2</v>
      </c>
      <c r="D13">
        <v>0.13819999999999999</v>
      </c>
      <c r="E13">
        <v>0.27729999999999999</v>
      </c>
      <c r="F13">
        <v>8.0000000000000002E-3</v>
      </c>
      <c r="G13">
        <v>0.63400000000000001</v>
      </c>
    </row>
    <row r="14" spans="1:7" x14ac:dyDescent="0.15">
      <c r="A14" t="s">
        <v>15</v>
      </c>
      <c r="B14">
        <v>0.44269999999999998</v>
      </c>
      <c r="C14">
        <v>7.6200000000000004E-2</v>
      </c>
      <c r="D14">
        <v>0.3891</v>
      </c>
      <c r="E14">
        <v>0.64710000000000001</v>
      </c>
      <c r="F14">
        <v>0.36699999999999999</v>
      </c>
      <c r="G14">
        <v>0.85299999999999998</v>
      </c>
    </row>
    <row r="15" spans="1:7" x14ac:dyDescent="0.15">
      <c r="A15" t="s">
        <v>16</v>
      </c>
      <c r="B15">
        <v>0.68799999999999994</v>
      </c>
      <c r="C15">
        <v>5.1299999999999998E-2</v>
      </c>
      <c r="D15">
        <v>0.65459999999999996</v>
      </c>
      <c r="E15">
        <v>0.77749999999999997</v>
      </c>
      <c r="F15">
        <v>0</v>
      </c>
      <c r="G15">
        <v>0.29499999999999998</v>
      </c>
    </row>
    <row r="16" spans="1:7" x14ac:dyDescent="0.15">
      <c r="A16" t="s">
        <v>17</v>
      </c>
      <c r="B16">
        <v>0.77359999999999995</v>
      </c>
      <c r="C16">
        <v>2.29E-2</v>
      </c>
      <c r="D16">
        <v>0.74339999999999995</v>
      </c>
      <c r="E16">
        <v>0.78949999999999998</v>
      </c>
      <c r="F16">
        <v>1.9E-2</v>
      </c>
      <c r="G16">
        <v>0.68400000000000005</v>
      </c>
    </row>
    <row r="17" spans="1:7" x14ac:dyDescent="0.15">
      <c r="A17" t="s">
        <v>18</v>
      </c>
      <c r="B17">
        <v>0.41449999999999998</v>
      </c>
      <c r="C17">
        <v>3.7499999999999999E-2</v>
      </c>
      <c r="D17">
        <v>0.38769999999999999</v>
      </c>
      <c r="E17">
        <v>0.48209999999999997</v>
      </c>
      <c r="F17">
        <v>0.65100000000000002</v>
      </c>
      <c r="G17">
        <v>0.65300000000000002</v>
      </c>
    </row>
    <row r="18" spans="1:7" x14ac:dyDescent="0.15">
      <c r="A18" t="s">
        <v>19</v>
      </c>
      <c r="B18">
        <v>0.79969999999999997</v>
      </c>
      <c r="C18">
        <v>0.14050000000000001</v>
      </c>
      <c r="D18">
        <v>0.52100000000000002</v>
      </c>
      <c r="E18">
        <v>0.89949999999999997</v>
      </c>
      <c r="F18">
        <v>0</v>
      </c>
      <c r="G18">
        <v>0.32900000000000001</v>
      </c>
    </row>
    <row r="19" spans="1:7" x14ac:dyDescent="0.15">
      <c r="A19" t="s">
        <v>20</v>
      </c>
      <c r="B19">
        <v>0.20399999999999999</v>
      </c>
      <c r="C19">
        <v>4.5199999999999997E-2</v>
      </c>
      <c r="D19">
        <v>0.1333</v>
      </c>
      <c r="E19">
        <v>0.28349999999999997</v>
      </c>
      <c r="F19">
        <v>0</v>
      </c>
      <c r="G19">
        <v>0.22900000000000001</v>
      </c>
    </row>
    <row r="20" spans="1:7" x14ac:dyDescent="0.15">
      <c r="A20" t="s">
        <v>97</v>
      </c>
      <c r="B20">
        <v>6.1000000000000004E-3</v>
      </c>
      <c r="C20">
        <v>0</v>
      </c>
      <c r="D20">
        <v>6.1000000000000004E-3</v>
      </c>
      <c r="E20">
        <v>6.1000000000000004E-3</v>
      </c>
      <c r="F20">
        <v>0.36199999999999999</v>
      </c>
      <c r="G20">
        <v>338.541</v>
      </c>
    </row>
    <row r="21" spans="1:7" x14ac:dyDescent="0.15">
      <c r="A21" t="s">
        <v>98</v>
      </c>
      <c r="B21">
        <v>2.3999999999999998E-3</v>
      </c>
      <c r="C21">
        <v>0</v>
      </c>
      <c r="D21">
        <v>2.3999999999999998E-3</v>
      </c>
      <c r="E21">
        <v>2.3999999999999998E-3</v>
      </c>
      <c r="F21">
        <v>0.56200000000000006</v>
      </c>
      <c r="G21">
        <v>338.541</v>
      </c>
    </row>
    <row r="22" spans="1:7" x14ac:dyDescent="0.15">
      <c r="A22" t="s">
        <v>80</v>
      </c>
      <c r="B22">
        <v>7.7000000000000002E-3</v>
      </c>
      <c r="C22">
        <v>0</v>
      </c>
      <c r="D22">
        <v>7.7000000000000002E-3</v>
      </c>
      <c r="E22">
        <v>7.7000000000000002E-3</v>
      </c>
      <c r="F22">
        <v>0.127</v>
      </c>
      <c r="G22">
        <v>338.541</v>
      </c>
    </row>
    <row r="23" spans="1:7" x14ac:dyDescent="0.15">
      <c r="A23" t="s">
        <v>46</v>
      </c>
      <c r="B23">
        <v>0.79010000000000002</v>
      </c>
      <c r="C23">
        <v>4.7300000000000002E-2</v>
      </c>
      <c r="D23">
        <v>0.68659999999999999</v>
      </c>
      <c r="E23">
        <v>0.82950000000000002</v>
      </c>
      <c r="F23">
        <v>6.0000000000000001E-3</v>
      </c>
      <c r="G23">
        <v>0.378</v>
      </c>
    </row>
    <row r="24" spans="1:7" x14ac:dyDescent="0.15">
      <c r="A24" t="s">
        <v>47</v>
      </c>
      <c r="B24">
        <v>0.85580000000000001</v>
      </c>
      <c r="C24">
        <v>3.5700000000000003E-2</v>
      </c>
      <c r="D24">
        <v>0.80969999999999998</v>
      </c>
      <c r="E24">
        <v>0.8861</v>
      </c>
      <c r="F24">
        <v>0.129</v>
      </c>
      <c r="G24">
        <v>0.78600000000000003</v>
      </c>
    </row>
    <row r="25" spans="1:7" x14ac:dyDescent="0.15">
      <c r="A25" t="s">
        <v>48</v>
      </c>
      <c r="B25">
        <v>0.83840000000000003</v>
      </c>
      <c r="C25">
        <v>3.7900000000000003E-2</v>
      </c>
      <c r="D25">
        <v>0.81520000000000004</v>
      </c>
      <c r="E25">
        <v>0.88639999999999997</v>
      </c>
      <c r="F25">
        <v>7.8E-2</v>
      </c>
      <c r="G25">
        <v>0.61199999999999999</v>
      </c>
    </row>
    <row r="26" spans="1:7" x14ac:dyDescent="0.15">
      <c r="A26" t="s">
        <v>91</v>
      </c>
      <c r="B26">
        <v>0.36430000000000001</v>
      </c>
      <c r="C26">
        <v>5.6500000000000002E-2</v>
      </c>
      <c r="D26">
        <v>0.32750000000000001</v>
      </c>
      <c r="E26">
        <v>0.436</v>
      </c>
      <c r="F26">
        <v>0.28100000000000003</v>
      </c>
      <c r="G26">
        <v>0.86899999999999999</v>
      </c>
    </row>
    <row r="27" spans="1:7" x14ac:dyDescent="0.15">
      <c r="A27" t="s">
        <v>95</v>
      </c>
      <c r="B27">
        <v>0.05</v>
      </c>
      <c r="C27">
        <v>0</v>
      </c>
      <c r="D27">
        <v>0.05</v>
      </c>
      <c r="E27">
        <v>0.05</v>
      </c>
      <c r="F27">
        <v>0.109</v>
      </c>
      <c r="G27">
        <v>338.541</v>
      </c>
    </row>
    <row r="28" spans="1:7" x14ac:dyDescent="0.15">
      <c r="A28" t="s">
        <v>103</v>
      </c>
      <c r="B28">
        <v>5</v>
      </c>
      <c r="C28">
        <v>0</v>
      </c>
      <c r="D28">
        <v>5</v>
      </c>
      <c r="E28">
        <v>5</v>
      </c>
      <c r="F28" t="s">
        <v>52</v>
      </c>
      <c r="G28" t="s">
        <v>52</v>
      </c>
    </row>
    <row r="29" spans="1:7" x14ac:dyDescent="0.15">
      <c r="A29" t="s">
        <v>108</v>
      </c>
      <c r="B29">
        <v>5</v>
      </c>
      <c r="C29">
        <v>0</v>
      </c>
      <c r="D29">
        <v>5</v>
      </c>
      <c r="E29">
        <v>5</v>
      </c>
      <c r="F29" t="s">
        <v>52</v>
      </c>
      <c r="G29" t="s">
        <v>52</v>
      </c>
    </row>
    <row r="30" spans="1:7" x14ac:dyDescent="0.15">
      <c r="A30" t="s">
        <v>104</v>
      </c>
      <c r="B30">
        <v>0.25159999999999999</v>
      </c>
      <c r="C30">
        <v>8.7400000000000005E-2</v>
      </c>
      <c r="D30">
        <v>0.1908</v>
      </c>
      <c r="E30">
        <v>0.4163</v>
      </c>
      <c r="F30">
        <v>0</v>
      </c>
      <c r="G30">
        <v>0.54500000000000004</v>
      </c>
    </row>
    <row r="31" spans="1:7" x14ac:dyDescent="0.15">
      <c r="A31" t="s">
        <v>99</v>
      </c>
      <c r="B31">
        <v>405.14550000000003</v>
      </c>
      <c r="C31">
        <v>34.819000000000003</v>
      </c>
      <c r="D31">
        <v>371.81360000000001</v>
      </c>
      <c r="E31">
        <v>461.02140000000003</v>
      </c>
      <c r="F31">
        <v>0</v>
      </c>
      <c r="G31">
        <v>0.63300000000000001</v>
      </c>
    </row>
    <row r="32" spans="1:7" x14ac:dyDescent="0.15">
      <c r="A32" t="s">
        <v>114</v>
      </c>
    </row>
    <row r="33" spans="1:8" x14ac:dyDescent="0.15">
      <c r="A33" t="s">
        <v>21</v>
      </c>
      <c r="B33">
        <v>-93.972099999999998</v>
      </c>
      <c r="C33">
        <v>2.2187000000000001</v>
      </c>
      <c r="D33">
        <v>-97.317099999999996</v>
      </c>
      <c r="E33">
        <v>-90.612200000000001</v>
      </c>
      <c r="F33">
        <v>9.8000000000000004E-2</v>
      </c>
      <c r="G33">
        <v>0.16500000000000001</v>
      </c>
    </row>
    <row r="34" spans="1:8" s="31" customFormat="1" x14ac:dyDescent="0.15">
      <c r="A34" s="31" t="s">
        <v>22</v>
      </c>
      <c r="B34" s="31">
        <v>-122.345</v>
      </c>
      <c r="C34" s="31">
        <v>1.8447</v>
      </c>
      <c r="D34" s="31">
        <v>-125.1602</v>
      </c>
      <c r="E34" s="31">
        <v>-119.75069999999999</v>
      </c>
      <c r="F34" s="31">
        <v>0.254</v>
      </c>
      <c r="G34" s="31">
        <v>0.314</v>
      </c>
    </row>
    <row r="35" spans="1:8" x14ac:dyDescent="0.15">
      <c r="A35" t="s">
        <v>23</v>
      </c>
      <c r="B35">
        <v>0.74250000000000005</v>
      </c>
      <c r="C35">
        <v>0.43740000000000001</v>
      </c>
      <c r="D35">
        <v>0</v>
      </c>
      <c r="E35">
        <v>1</v>
      </c>
      <c r="F35">
        <v>3.9E-2</v>
      </c>
      <c r="G35">
        <v>1.0469999999999999</v>
      </c>
    </row>
    <row r="36" spans="1:8" x14ac:dyDescent="0.15">
      <c r="A36" t="s">
        <v>24</v>
      </c>
      <c r="B36">
        <v>0.48749999999999999</v>
      </c>
      <c r="C36">
        <v>0.50009999999999999</v>
      </c>
      <c r="D36">
        <v>0</v>
      </c>
      <c r="E36">
        <v>1</v>
      </c>
      <c r="F36">
        <v>0</v>
      </c>
      <c r="G36">
        <v>1.103</v>
      </c>
    </row>
    <row r="37" spans="1:8" x14ac:dyDescent="0.15">
      <c r="A37" t="s">
        <v>25</v>
      </c>
      <c r="B37">
        <v>0.30669999999999997</v>
      </c>
      <c r="C37">
        <v>0.46129999999999999</v>
      </c>
      <c r="D37">
        <v>0</v>
      </c>
      <c r="E37">
        <v>1</v>
      </c>
      <c r="F37">
        <v>1E-3</v>
      </c>
      <c r="G37">
        <v>0.40300000000000002</v>
      </c>
    </row>
    <row r="38" spans="1:8" x14ac:dyDescent="0.15">
      <c r="A38" t="s">
        <v>26</v>
      </c>
      <c r="B38">
        <v>0.2142</v>
      </c>
      <c r="C38">
        <v>0.41039999999999999</v>
      </c>
      <c r="D38">
        <v>0</v>
      </c>
      <c r="E38">
        <v>1</v>
      </c>
      <c r="F38">
        <v>2E-3</v>
      </c>
      <c r="G38">
        <v>0.78300000000000003</v>
      </c>
    </row>
    <row r="39" spans="1:8" x14ac:dyDescent="0.15">
      <c r="A39" t="s">
        <v>27</v>
      </c>
      <c r="B39">
        <v>0.16500000000000001</v>
      </c>
      <c r="C39">
        <v>0.37130000000000002</v>
      </c>
      <c r="D39">
        <v>0</v>
      </c>
      <c r="E39">
        <v>1</v>
      </c>
      <c r="F39">
        <v>3.2000000000000001E-2</v>
      </c>
      <c r="G39">
        <v>0.23300000000000001</v>
      </c>
    </row>
    <row r="40" spans="1:8" x14ac:dyDescent="0.15">
      <c r="A40" t="s">
        <v>41</v>
      </c>
      <c r="B40">
        <v>8.6699999999999999E-2</v>
      </c>
      <c r="C40">
        <v>0.28149999999999997</v>
      </c>
      <c r="D40">
        <v>0</v>
      </c>
      <c r="E40">
        <v>1</v>
      </c>
      <c r="F40">
        <v>0</v>
      </c>
      <c r="G40">
        <v>0.42499999999999999</v>
      </c>
    </row>
    <row r="41" spans="1:8" x14ac:dyDescent="0.15">
      <c r="A41" t="s">
        <v>42</v>
      </c>
      <c r="B41">
        <v>9.6699999999999994E-2</v>
      </c>
      <c r="C41">
        <v>0.29559999999999997</v>
      </c>
      <c r="D41">
        <v>0</v>
      </c>
      <c r="E41">
        <v>1</v>
      </c>
      <c r="F41">
        <v>2.8000000000000001E-2</v>
      </c>
      <c r="G41">
        <v>0.161</v>
      </c>
    </row>
    <row r="42" spans="1:8" x14ac:dyDescent="0.15">
      <c r="A42" t="s">
        <v>43</v>
      </c>
      <c r="B42">
        <v>6.4199999999999993E-2</v>
      </c>
      <c r="C42">
        <v>0.2452</v>
      </c>
      <c r="D42">
        <v>0</v>
      </c>
      <c r="E42">
        <v>1</v>
      </c>
      <c r="F42">
        <v>0.13700000000000001</v>
      </c>
      <c r="G42">
        <v>2.2509999999999999</v>
      </c>
    </row>
    <row r="43" spans="1:8" x14ac:dyDescent="0.15">
      <c r="A43" t="s">
        <v>44</v>
      </c>
      <c r="B43">
        <v>4.8300000000000003E-2</v>
      </c>
      <c r="C43">
        <v>0.21460000000000001</v>
      </c>
      <c r="D43">
        <v>0</v>
      </c>
      <c r="E43">
        <v>0</v>
      </c>
      <c r="F43">
        <v>0.115</v>
      </c>
      <c r="G43">
        <v>0.45500000000000002</v>
      </c>
    </row>
    <row r="44" spans="1:8" x14ac:dyDescent="0.15">
      <c r="A44" t="s">
        <v>45</v>
      </c>
      <c r="B44">
        <v>3.8300000000000001E-2</v>
      </c>
      <c r="C44">
        <v>0.19209999999999999</v>
      </c>
      <c r="D44">
        <v>0</v>
      </c>
      <c r="E44">
        <v>0</v>
      </c>
      <c r="F44">
        <v>0</v>
      </c>
      <c r="G44">
        <v>0.77200000000000002</v>
      </c>
    </row>
    <row r="46" spans="1:8" x14ac:dyDescent="0.15">
      <c r="B46" t="s">
        <v>106</v>
      </c>
      <c r="C46" t="s">
        <v>106</v>
      </c>
      <c r="D46" t="s">
        <v>106</v>
      </c>
      <c r="E46" t="s">
        <v>106</v>
      </c>
      <c r="F46" t="s">
        <v>106</v>
      </c>
      <c r="G46" t="s">
        <v>106</v>
      </c>
      <c r="H46" t="s">
        <v>106</v>
      </c>
    </row>
    <row r="47" spans="1:8" x14ac:dyDescent="0.15">
      <c r="B47" t="s">
        <v>106</v>
      </c>
      <c r="C47" t="s">
        <v>106</v>
      </c>
      <c r="D47" t="s">
        <v>106</v>
      </c>
      <c r="E47" t="s">
        <v>106</v>
      </c>
      <c r="F47" t="s">
        <v>106</v>
      </c>
      <c r="G47" t="s">
        <v>106</v>
      </c>
      <c r="H47" t="s">
        <v>106</v>
      </c>
    </row>
    <row r="48" spans="1:8" x14ac:dyDescent="0.15">
      <c r="B48" t="s">
        <v>106</v>
      </c>
      <c r="C48" t="s">
        <v>106</v>
      </c>
      <c r="D48" t="s">
        <v>106</v>
      </c>
      <c r="E48" t="s">
        <v>106</v>
      </c>
      <c r="F48" t="s">
        <v>106</v>
      </c>
      <c r="G48" t="s">
        <v>106</v>
      </c>
      <c r="H48" t="s">
        <v>106</v>
      </c>
    </row>
    <row r="49" spans="2:8" x14ac:dyDescent="0.15">
      <c r="B49" t="s">
        <v>106</v>
      </c>
      <c r="C49" t="s">
        <v>106</v>
      </c>
      <c r="D49" t="s">
        <v>106</v>
      </c>
      <c r="E49" t="s">
        <v>106</v>
      </c>
      <c r="F49" t="s">
        <v>106</v>
      </c>
      <c r="G49" t="s">
        <v>106</v>
      </c>
      <c r="H49" t="s">
        <v>106</v>
      </c>
    </row>
    <row r="50" spans="2:8" x14ac:dyDescent="0.15">
      <c r="B50" t="s">
        <v>106</v>
      </c>
      <c r="C50" t="s">
        <v>106</v>
      </c>
      <c r="D50" t="s">
        <v>106</v>
      </c>
      <c r="E50" t="s">
        <v>106</v>
      </c>
      <c r="F50" t="s">
        <v>106</v>
      </c>
      <c r="G50" t="s">
        <v>106</v>
      </c>
      <c r="H50" t="s">
        <v>106</v>
      </c>
    </row>
    <row r="51" spans="2:8" x14ac:dyDescent="0.15">
      <c r="B51" t="s">
        <v>106</v>
      </c>
      <c r="C51" t="s">
        <v>106</v>
      </c>
      <c r="D51" t="s">
        <v>106</v>
      </c>
      <c r="E51" t="s">
        <v>106</v>
      </c>
      <c r="F51" t="s">
        <v>106</v>
      </c>
      <c r="G51" t="s">
        <v>106</v>
      </c>
      <c r="H51" t="s">
        <v>106</v>
      </c>
    </row>
    <row r="52" spans="2:8" x14ac:dyDescent="0.15">
      <c r="B52" t="s">
        <v>106</v>
      </c>
      <c r="C52" t="s">
        <v>106</v>
      </c>
      <c r="D52" t="s">
        <v>106</v>
      </c>
      <c r="E52" t="s">
        <v>106</v>
      </c>
      <c r="F52" t="s">
        <v>106</v>
      </c>
      <c r="G52" t="s">
        <v>106</v>
      </c>
      <c r="H52" t="s">
        <v>106</v>
      </c>
    </row>
    <row r="53" spans="2:8" x14ac:dyDescent="0.15">
      <c r="B53" t="s">
        <v>106</v>
      </c>
      <c r="C53" t="s">
        <v>106</v>
      </c>
      <c r="D53" t="s">
        <v>106</v>
      </c>
      <c r="E53" t="s">
        <v>106</v>
      </c>
      <c r="F53" t="s">
        <v>106</v>
      </c>
      <c r="G53" t="s">
        <v>106</v>
      </c>
      <c r="H53" t="s">
        <v>106</v>
      </c>
    </row>
    <row r="54" spans="2:8" x14ac:dyDescent="0.15">
      <c r="B54" t="s">
        <v>106</v>
      </c>
      <c r="C54" t="s">
        <v>106</v>
      </c>
      <c r="D54" t="s">
        <v>106</v>
      </c>
      <c r="E54" t="s">
        <v>106</v>
      </c>
      <c r="F54" t="s">
        <v>106</v>
      </c>
      <c r="G54" t="s">
        <v>106</v>
      </c>
      <c r="H54" t="s">
        <v>106</v>
      </c>
    </row>
    <row r="55" spans="2:8" x14ac:dyDescent="0.15">
      <c r="B55" t="s">
        <v>106</v>
      </c>
      <c r="C55" t="s">
        <v>106</v>
      </c>
      <c r="D55" t="s">
        <v>106</v>
      </c>
      <c r="E55" t="s">
        <v>106</v>
      </c>
      <c r="F55" t="s">
        <v>106</v>
      </c>
      <c r="G55" t="s">
        <v>106</v>
      </c>
      <c r="H55" t="s">
        <v>106</v>
      </c>
    </row>
    <row r="56" spans="2:8" x14ac:dyDescent="0.15">
      <c r="B56" t="s">
        <v>106</v>
      </c>
      <c r="C56" t="s">
        <v>106</v>
      </c>
      <c r="D56" t="s">
        <v>106</v>
      </c>
      <c r="E56" t="s">
        <v>106</v>
      </c>
      <c r="F56" t="s">
        <v>106</v>
      </c>
      <c r="G56" t="s">
        <v>106</v>
      </c>
      <c r="H56" t="s">
        <v>106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summary</vt:lpstr>
      <vt:lpstr>Sheet1</vt:lpstr>
      <vt:lpstr>Prior</vt:lpstr>
      <vt:lpstr>BR_sigma1</vt:lpstr>
      <vt:lpstr>BR_Wide</vt:lpstr>
      <vt:lpstr>BR_Not</vt:lpstr>
      <vt:lpstr>BR_origin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2023-04-23T07:36:30Z</dcterms:modified>
</cp:coreProperties>
</file>