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495" windowWidth="23250" windowHeight="12570" activeTab="1"/>
  </bookViews>
  <sheets>
    <sheet name="summary" sheetId="1" r:id="rId1"/>
    <sheet name="Sheet1" sheetId="12" r:id="rId2"/>
    <sheet name="Prior" sheetId="5" r:id="rId3"/>
    <sheet name="RE_Not" sheetId="6" r:id="rId4"/>
    <sheet name="RE_Nomi" sheetId="7" r:id="rId5"/>
    <sheet name="BR_Not" sheetId="2" r:id="rId6"/>
    <sheet name="BR_Nomi" sheetId="3" r:id="rId7"/>
    <sheet name="BR_Non_ZLB" sheetId="9" r:id="rId8"/>
    <sheet name="RE_non_ZLB" sheetId="11" r:id="rId9"/>
  </sheets>
  <definedNames>
    <definedName name="_xlnm.Print_Area" localSheetId="0">summary!$A$1:$H$28</definedName>
  </definedNames>
  <calcPr calcId="162913" iterateDelta="1E-4"/>
</workbook>
</file>

<file path=xl/calcChain.xml><?xml version="1.0" encoding="utf-8"?>
<calcChain xmlns="http://schemas.openxmlformats.org/spreadsheetml/2006/main">
  <c r="D24" i="1" l="1"/>
  <c r="D23" i="1"/>
  <c r="D22" i="1"/>
  <c r="D21" i="1"/>
  <c r="D20" i="1"/>
  <c r="D19" i="1"/>
  <c r="D18" i="1"/>
  <c r="D17" i="1"/>
  <c r="D16" i="1"/>
  <c r="G18" i="1" l="1"/>
  <c r="H18" i="1"/>
  <c r="H17" i="1"/>
  <c r="G17" i="1"/>
  <c r="F17" i="1"/>
  <c r="F18" i="1"/>
  <c r="E18" i="1"/>
  <c r="E17" i="1"/>
  <c r="C18" i="1" l="1"/>
  <c r="B18" i="1"/>
  <c r="H22" i="1" l="1"/>
  <c r="C17" i="1"/>
  <c r="B17" i="1"/>
  <c r="H15" i="1" l="1"/>
  <c r="G15" i="1"/>
  <c r="F15" i="1"/>
  <c r="E15" i="1"/>
  <c r="J26" i="1" l="1"/>
  <c r="I26" i="1"/>
  <c r="J25" i="1"/>
  <c r="I25" i="1"/>
  <c r="I27" i="1"/>
  <c r="E27" i="1"/>
  <c r="F26" i="1"/>
  <c r="E26" i="1"/>
  <c r="F25" i="1"/>
  <c r="E25" i="1"/>
  <c r="G27" i="1"/>
  <c r="H26" i="1"/>
  <c r="G26" i="1"/>
  <c r="H25" i="1"/>
  <c r="G25" i="1"/>
  <c r="J19" i="1" l="1"/>
  <c r="I19" i="1"/>
  <c r="H19" i="1"/>
  <c r="G19" i="1"/>
  <c r="F19" i="1"/>
  <c r="E19" i="1"/>
  <c r="C19" i="1"/>
  <c r="B19" i="1"/>
  <c r="J18" i="1"/>
  <c r="I18" i="1"/>
  <c r="J16" i="1"/>
  <c r="I16" i="1"/>
  <c r="H16" i="1"/>
  <c r="G16" i="1"/>
  <c r="F16" i="1"/>
  <c r="E16" i="1"/>
  <c r="C16" i="1"/>
  <c r="B16" i="1"/>
  <c r="J15" i="1"/>
  <c r="I15" i="1"/>
  <c r="D15" i="1"/>
  <c r="C15" i="1"/>
  <c r="B15" i="1"/>
  <c r="J14" i="1"/>
  <c r="I14" i="1"/>
  <c r="H14" i="1"/>
  <c r="G14" i="1"/>
  <c r="F14" i="1"/>
  <c r="E14" i="1"/>
  <c r="D14" i="1"/>
  <c r="C14" i="1"/>
  <c r="B14" i="1"/>
  <c r="J13" i="1"/>
  <c r="I13" i="1"/>
  <c r="H13" i="1"/>
  <c r="G13" i="1"/>
  <c r="F13" i="1"/>
  <c r="E13" i="1"/>
  <c r="D13" i="1"/>
  <c r="C13" i="1"/>
  <c r="B13" i="1"/>
  <c r="J12" i="1"/>
  <c r="I12" i="1"/>
  <c r="H12" i="1"/>
  <c r="G12" i="1"/>
  <c r="F12" i="1"/>
  <c r="E12" i="1"/>
  <c r="D12" i="1"/>
  <c r="C12" i="1"/>
  <c r="B12" i="1"/>
  <c r="J11" i="1"/>
  <c r="I11" i="1"/>
  <c r="H11" i="1"/>
  <c r="G11" i="1"/>
  <c r="F11" i="1"/>
  <c r="E11" i="1"/>
  <c r="D11" i="1"/>
  <c r="C11" i="1"/>
  <c r="B11" i="1"/>
  <c r="J10" i="1"/>
  <c r="I10" i="1"/>
  <c r="H10" i="1"/>
  <c r="G10" i="1"/>
  <c r="F10" i="1"/>
  <c r="E10" i="1"/>
  <c r="D10" i="1"/>
  <c r="C10" i="1"/>
  <c r="B10" i="1"/>
  <c r="J9" i="1"/>
  <c r="I9" i="1"/>
  <c r="H9" i="1"/>
  <c r="G9" i="1"/>
  <c r="F9" i="1"/>
  <c r="E9" i="1"/>
  <c r="D9" i="1"/>
  <c r="C9" i="1"/>
  <c r="B9" i="1"/>
  <c r="K27" i="1" l="1"/>
  <c r="L24" i="1"/>
  <c r="L23" i="1"/>
  <c r="L22" i="1"/>
  <c r="L21" i="1"/>
  <c r="L20" i="1"/>
  <c r="L19" i="1"/>
  <c r="L18" i="1"/>
  <c r="L16" i="1"/>
  <c r="L15" i="1"/>
  <c r="L14" i="1"/>
  <c r="L13" i="1"/>
  <c r="L12" i="1"/>
  <c r="L11" i="1"/>
  <c r="L10" i="1"/>
  <c r="L9" i="1"/>
  <c r="K24" i="1"/>
  <c r="K23" i="1"/>
  <c r="K22" i="1"/>
  <c r="K21" i="1"/>
  <c r="K20" i="1"/>
  <c r="K19" i="1"/>
  <c r="K18" i="1"/>
  <c r="K16" i="1"/>
  <c r="K15" i="1"/>
  <c r="K14" i="1"/>
  <c r="K13" i="1"/>
  <c r="K12" i="1"/>
  <c r="K11" i="1"/>
  <c r="K10" i="1"/>
  <c r="K9" i="1"/>
  <c r="B20" i="1" l="1"/>
  <c r="B23" i="1"/>
  <c r="B22" i="1"/>
  <c r="B21" i="1"/>
  <c r="J23" i="1"/>
  <c r="J22" i="1"/>
  <c r="J21" i="1"/>
  <c r="J20" i="1"/>
  <c r="J24" i="1"/>
  <c r="I24" i="1"/>
  <c r="I23" i="1"/>
  <c r="I22" i="1"/>
  <c r="I21" i="1"/>
  <c r="I20" i="1"/>
  <c r="H23" i="1"/>
  <c r="H21" i="1"/>
  <c r="H20" i="1"/>
  <c r="H24" i="1"/>
  <c r="G24" i="1"/>
  <c r="F24" i="1"/>
  <c r="E24" i="1"/>
  <c r="G23" i="1"/>
  <c r="G22" i="1"/>
  <c r="G21" i="1"/>
  <c r="E20" i="1"/>
  <c r="G20" i="1"/>
  <c r="F23" i="1"/>
  <c r="F22" i="1"/>
  <c r="F21" i="1"/>
  <c r="E23" i="1"/>
  <c r="E22" i="1"/>
  <c r="E21" i="1"/>
  <c r="F20" i="1"/>
  <c r="C24" i="1"/>
  <c r="C23" i="1"/>
  <c r="C22" i="1"/>
  <c r="C21" i="1"/>
  <c r="C20" i="1"/>
  <c r="B24" i="1"/>
  <c r="D25" i="1"/>
  <c r="D26" i="1"/>
  <c r="H4" i="1" l="1"/>
  <c r="H3" i="1"/>
  <c r="H2" i="1"/>
</calcChain>
</file>

<file path=xl/sharedStrings.xml><?xml version="1.0" encoding="utf-8"?>
<sst xmlns="http://schemas.openxmlformats.org/spreadsheetml/2006/main" count="1057" uniqueCount="156">
  <si>
    <t>Parameter</t>
  </si>
  <si>
    <t>Parameter</t>
    <phoneticPr fontId="1"/>
  </si>
  <si>
    <t>------------------------------------------------------------------------------</t>
  </si>
  <si>
    <t>Mean</t>
  </si>
  <si>
    <t>Stdev</t>
  </si>
  <si>
    <t>95%Low</t>
  </si>
  <si>
    <t>95%Up</t>
  </si>
  <si>
    <t>Geweke</t>
  </si>
  <si>
    <t>Inef.</t>
  </si>
  <si>
    <t>gamma_a</t>
  </si>
  <si>
    <t>omega</t>
  </si>
  <si>
    <t>kappa</t>
  </si>
  <si>
    <t>pi_star</t>
  </si>
  <si>
    <t>psi_pi</t>
  </si>
  <si>
    <t>psi_y</t>
  </si>
  <si>
    <t>rho_a</t>
  </si>
  <si>
    <t>rho_b</t>
  </si>
  <si>
    <t>rho_r</t>
  </si>
  <si>
    <t>sigma_a</t>
  </si>
  <si>
    <t>sigma_b</t>
  </si>
  <si>
    <t>sigma_r</t>
  </si>
  <si>
    <t>post</t>
  </si>
  <si>
    <t>lik</t>
  </si>
  <si>
    <t>accept_rate(1)</t>
  </si>
  <si>
    <t>accept_rate(2)</t>
  </si>
  <si>
    <t>accept_rate(3)</t>
  </si>
  <si>
    <t>accept_rate(4)</t>
  </si>
  <si>
    <t>accept_rate(5)</t>
  </si>
  <si>
    <t>Mean</t>
    <phoneticPr fontId="1"/>
  </si>
  <si>
    <t>$\omega$</t>
    <phoneticPr fontId="1"/>
  </si>
  <si>
    <t>$\kappa$</t>
    <phoneticPr fontId="1"/>
  </si>
  <si>
    <t>$\pi^*$</t>
    <phoneticPr fontId="1"/>
  </si>
  <si>
    <t>$\rho^r$</t>
    <phoneticPr fontId="1"/>
  </si>
  <si>
    <t>$\psi_{\pi}$</t>
    <phoneticPr fontId="1"/>
  </si>
  <si>
    <t>Likelihood</t>
    <phoneticPr fontId="1"/>
  </si>
  <si>
    <t>$\gamma^a$</t>
    <phoneticPr fontId="1"/>
  </si>
  <si>
    <t>$\rho^a$</t>
    <phoneticPr fontId="1"/>
  </si>
  <si>
    <t>$\rho^b$</t>
    <phoneticPr fontId="1"/>
  </si>
  <si>
    <t>$\sigma^a$</t>
    <phoneticPr fontId="1"/>
  </si>
  <si>
    <t>$\sigma^b$</t>
    <phoneticPr fontId="1"/>
  </si>
  <si>
    <t>$\sigma^r$</t>
    <phoneticPr fontId="1"/>
  </si>
  <si>
    <t>\tiny{($95\%$ low, high)}</t>
    <phoneticPr fontId="1"/>
  </si>
  <si>
    <t>accept_rate(6)</t>
  </si>
  <si>
    <t>accept_rate(7)</t>
  </si>
  <si>
    <t>accept_rate(8)</t>
  </si>
  <si>
    <t>accept_rate(9)</t>
  </si>
  <si>
    <t>accept_rate(10)</t>
  </si>
  <si>
    <t>r_star</t>
  </si>
  <si>
    <t>m1</t>
  </si>
  <si>
    <t>m2</t>
  </si>
  <si>
    <t>$m_1$</t>
    <phoneticPr fontId="1"/>
  </si>
  <si>
    <t>$m_2$</t>
    <phoneticPr fontId="1"/>
  </si>
  <si>
    <t>$r^*$</t>
    <phoneticPr fontId="1"/>
  </si>
  <si>
    <t>NaN</t>
  </si>
  <si>
    <t xml:space="preserve"> </t>
    <phoneticPr fontId="1"/>
  </si>
  <si>
    <t>$\sigma$</t>
    <phoneticPr fontId="1"/>
  </si>
  <si>
    <t>parameters</t>
  </si>
  <si>
    <t>comment</t>
  </si>
  <si>
    <t>mean</t>
  </si>
  <si>
    <t>stdd</t>
  </si>
  <si>
    <t>mask</t>
  </si>
  <si>
    <t>shape</t>
  </si>
  <si>
    <t>upper</t>
  </si>
  <si>
    <t>lower</t>
  </si>
  <si>
    <t>sigma</t>
  </si>
  <si>
    <t>IES</t>
  </si>
  <si>
    <t>beta</t>
  </si>
  <si>
    <t>discount rate</t>
  </si>
  <si>
    <t>chi</t>
  </si>
  <si>
    <t>labour</t>
  </si>
  <si>
    <t>growth rate</t>
  </si>
  <si>
    <t>gamma_b</t>
  </si>
  <si>
    <t>preference</t>
  </si>
  <si>
    <t>w</t>
  </si>
  <si>
    <t>epsilon</t>
  </si>
  <si>
    <t>inflation</t>
  </si>
  <si>
    <t>monetary policy</t>
  </si>
  <si>
    <t xml:space="preserve">persistent </t>
  </si>
  <si>
    <t>sigma_d_y</t>
  </si>
  <si>
    <t>measurement erro</t>
  </si>
  <si>
    <t>sigma_pi</t>
  </si>
  <si>
    <t>sigma_R</t>
  </si>
  <si>
    <t>cognitive</t>
  </si>
  <si>
    <t>計測誤差</t>
    <rPh sb="0" eb="2">
      <t>ケイソク</t>
    </rPh>
    <rPh sb="2" eb="4">
      <t>ゴサ</t>
    </rPh>
    <phoneticPr fontId="1"/>
  </si>
  <si>
    <t>output</t>
    <phoneticPr fontId="1"/>
  </si>
  <si>
    <t>inflation</t>
    <phoneticPr fontId="1"/>
  </si>
  <si>
    <t>interest rate</t>
    <phoneticPr fontId="1"/>
  </si>
  <si>
    <t>Prior</t>
    <phoneticPr fontId="1"/>
  </si>
  <si>
    <t>mean</t>
    <phoneticPr fontId="1"/>
  </si>
  <si>
    <t>Stdev</t>
    <phoneticPr fontId="1"/>
  </si>
  <si>
    <t>dist</t>
    <phoneticPr fontId="1"/>
  </si>
  <si>
    <t>比率 (標準偏差に対する)</t>
    <rPh sb="0" eb="2">
      <t>ヒリツ</t>
    </rPh>
    <rPh sb="4" eb="6">
      <t>ヒョウジュン</t>
    </rPh>
    <rPh sb="6" eb="8">
      <t>ヘンサ</t>
    </rPh>
    <rPh sb="9" eb="10">
      <t>タイ</t>
    </rPh>
    <phoneticPr fontId="1"/>
  </si>
  <si>
    <t>h</t>
  </si>
  <si>
    <t>h</t>
    <phoneticPr fontId="1"/>
  </si>
  <si>
    <t xml:space="preserve">h </t>
  </si>
  <si>
    <t>habit</t>
  </si>
  <si>
    <t>pi_bar</t>
  </si>
  <si>
    <t>FG</t>
  </si>
  <si>
    <t>sigma_Y</t>
  </si>
  <si>
    <t>sigma_Pi</t>
  </si>
  <si>
    <t>phi</t>
  </si>
  <si>
    <t>\tiny{($95\%$ low, high)}</t>
  </si>
  <si>
    <t>n.a.</t>
  </si>
  <si>
    <t xml:space="preserve"> </t>
  </si>
  <si>
    <t>RE non ZLB</t>
    <phoneticPr fontId="1"/>
  </si>
  <si>
    <t>----------------------------------------------------------------------</t>
  </si>
  <si>
    <t>RE Notional Rate Model</t>
    <phoneticPr fontId="1"/>
  </si>
  <si>
    <t>ubY</t>
  </si>
  <si>
    <t>psi_delta</t>
  </si>
  <si>
    <t>観測誤差</t>
    <rPh sb="0" eb="2">
      <t>カンソク</t>
    </rPh>
    <rPh sb="2" eb="4">
      <t>ゴサ</t>
    </rPh>
    <phoneticPr fontId="1"/>
  </si>
  <si>
    <t xml:space="preserve"> </t>
    <phoneticPr fontId="1"/>
  </si>
  <si>
    <t>$\psi_{\delta}$</t>
    <phoneticPr fontId="1"/>
  </si>
  <si>
    <t>lbY</t>
  </si>
  <si>
    <t>upper bound output</t>
  </si>
  <si>
    <t>lower bound output</t>
  </si>
  <si>
    <t>MP output laga</t>
  </si>
  <si>
    <t>RE Nominal Rate Model</t>
    <phoneticPr fontId="1"/>
  </si>
  <si>
    <t xml:space="preserve"> </t>
    <phoneticPr fontId="1"/>
  </si>
  <si>
    <t>$\psi_{y}$</t>
    <phoneticPr fontId="1"/>
  </si>
  <si>
    <t>\tiny{($05, 95$)}</t>
    <phoneticPr fontId="1"/>
  </si>
  <si>
    <t>MarLik</t>
  </si>
  <si>
    <t>norm</t>
  </si>
  <si>
    <t>IG</t>
  </si>
  <si>
    <t>\tiny{ (1.3024, 1.6252)}</t>
  </si>
  <si>
    <t>\tiny{ (0.5935, 0.7205)}</t>
  </si>
  <si>
    <t>\tiny{ (0.4441, 0.481)}</t>
  </si>
  <si>
    <t>\tiny{ (2.0938, 2.3786)}</t>
  </si>
  <si>
    <t>\tiny{ (0.018, 0.0579)}</t>
  </si>
  <si>
    <t>\tiny{ (0.5389, 0.5614)}</t>
  </si>
  <si>
    <t>\tiny{ (0.5977, 0.6061)}</t>
  </si>
  <si>
    <t>\tiny{ (1.9812, 2.6509)}</t>
  </si>
  <si>
    <t>\tiny{ (0.1831, 0.2668)}</t>
  </si>
  <si>
    <t>\tiny{ (0.1291, 0.2537)}</t>
  </si>
  <si>
    <t>\tiny{ (0.7179, 0.8294)}</t>
  </si>
  <si>
    <t>\tiny{ (0.373, 0.8564)}</t>
  </si>
  <si>
    <t>\tiny{ (0.3913, 0.7915)}</t>
  </si>
  <si>
    <t>\tiny{ (0.4416, 0.558)}</t>
  </si>
  <si>
    <t>\tiny{ (0.1807, 0.4564)}</t>
  </si>
  <si>
    <t>\tiny{ (0.7894, 0.8877)}</t>
  </si>
  <si>
    <t>\tiny{ (1, 1)}</t>
  </si>
  <si>
    <t>\tiny{ (1.5569, 1.6841)}</t>
  </si>
  <si>
    <t>\tiny{ (0.496, 0.5954)}</t>
  </si>
  <si>
    <t>\tiny{ (0.3662, 0.3841)}</t>
  </si>
  <si>
    <t>\tiny{ (2.4175, 3.308)}</t>
  </si>
  <si>
    <t>\tiny{ (0.0471, 0.0531)}</t>
  </si>
  <si>
    <t>\tiny{ (0.5555, 0.5624)}</t>
  </si>
  <si>
    <t>\tiny{ (0.5854, 0.6999)}</t>
  </si>
  <si>
    <t>\tiny{ (2.7141, 2.7411)}</t>
  </si>
  <si>
    <t>\tiny{ (0.2584, 0.286)}</t>
  </si>
  <si>
    <t>\tiny{ (0.0504, 0.0839)}</t>
  </si>
  <si>
    <t>\tiny{ (0.5365, 0.74)}</t>
  </si>
  <si>
    <t>\tiny{ (0.449, 0.7595)}</t>
  </si>
  <si>
    <t>\tiny{ (0.4125, 0.62)}</t>
  </si>
  <si>
    <t>\tiny{ (0.7137, 0.7542)}</t>
  </si>
  <si>
    <t>\tiny{ (0.2106, 0.2662)}</t>
  </si>
  <si>
    <t>\tiny{ (0.733, 0.8097)}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</si>
</sst>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"/>
    <numFmt numFmtId="177" formatCode="\(\ 0.000\ \,\ ;\ \(\ \-0.000\ \,\ "/>
  </numFmts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.5"/>
      <color theme="1"/>
      <name val="Century"/>
      <family val="1"/>
    </font>
    <font>
      <sz val="14"/>
      <color theme="1"/>
      <name val="ＭＳ Ｐゴシック"/>
      <family val="2"/>
      <scheme val="minor"/>
    </font>
    <font>
      <sz val="12"/>
      <color theme="1"/>
      <name val="ＭＳ Ｐゴシック"/>
      <family val="2"/>
      <scheme val="minor"/>
    </font>
    <font>
      <sz val="12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scheme val="minor"/>
    </font>
    <font>
      <sz val="10.5"/>
      <color theme="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0" xfId="0" applyAlignment="1"/>
    <xf numFmtId="0" fontId="0" fillId="0" borderId="0" xfId="0" applyAlignment="1">
      <alignment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77" fontId="0" fillId="0" borderId="0" xfId="0" applyNumberFormat="1" applyAlignment="1">
      <alignment horizontal="center"/>
    </xf>
    <xf numFmtId="177" fontId="0" fillId="0" borderId="1" xfId="0" applyNumberForma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177" fontId="0" fillId="0" borderId="0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10" xfId="0" applyBorder="1" applyAlignment="1">
      <alignment horizontal="center"/>
    </xf>
    <xf numFmtId="176" fontId="0" fillId="0" borderId="11" xfId="0" applyNumberFormat="1" applyBorder="1" applyAlignment="1">
      <alignment horizontal="center"/>
    </xf>
    <xf numFmtId="176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2" fontId="5" fillId="0" borderId="18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0" fillId="0" borderId="10" xfId="0" applyBorder="1"/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1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176" fontId="8" fillId="0" borderId="11" xfId="0" applyNumberFormat="1" applyFont="1" applyBorder="1" applyAlignment="1">
      <alignment horizontal="center"/>
    </xf>
    <xf numFmtId="177" fontId="8" fillId="0" borderId="0" xfId="0" applyNumberFormat="1" applyFont="1" applyBorder="1" applyAlignment="1">
      <alignment horizontal="center"/>
    </xf>
    <xf numFmtId="2" fontId="9" fillId="0" borderId="18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workbookViewId="0">
      <selection activeCell="E27" sqref="E27:G27"/>
    </sheetView>
  </sheetViews>
  <sheetFormatPr defaultRowHeight="13.5" x14ac:dyDescent="0.15"/>
  <cols>
    <col min="1" max="1" width="22.75" style="3" customWidth="1"/>
    <col min="2" max="2" width="7.5" style="3" customWidth="1"/>
    <col min="3" max="3" width="7.625" style="3" customWidth="1"/>
    <col min="4" max="4" width="9.75" style="3" customWidth="1"/>
    <col min="5" max="5" width="9.75" bestFit="1" customWidth="1"/>
    <col min="6" max="6" width="21.375" customWidth="1"/>
    <col min="7" max="7" width="9.75" customWidth="1"/>
    <col min="8" max="8" width="21.625" customWidth="1"/>
    <col min="9" max="9" width="9.75" bestFit="1" customWidth="1"/>
    <col min="10" max="10" width="23.375" customWidth="1"/>
    <col min="12" max="12" width="24.25" style="40" customWidth="1"/>
  </cols>
  <sheetData>
    <row r="1" spans="1:12" s="3" customFormat="1" ht="24" customHeight="1" thickBot="1" x14ac:dyDescent="0.2">
      <c r="G1" s="37" t="s">
        <v>91</v>
      </c>
      <c r="H1" s="38" t="s">
        <v>109</v>
      </c>
      <c r="L1" s="38"/>
    </row>
    <row r="2" spans="1:12" x14ac:dyDescent="0.15">
      <c r="E2" s="13"/>
      <c r="F2" s="14" t="s">
        <v>84</v>
      </c>
      <c r="G2" s="24">
        <v>0.25</v>
      </c>
      <c r="H2" s="25">
        <f>G2*Prior!C19</f>
        <v>1.5325E-3</v>
      </c>
    </row>
    <row r="3" spans="1:12" x14ac:dyDescent="0.15">
      <c r="E3" s="15" t="s">
        <v>83</v>
      </c>
      <c r="F3" s="16" t="s">
        <v>85</v>
      </c>
      <c r="G3" s="26">
        <v>0.25</v>
      </c>
      <c r="H3" s="27">
        <f>G3*Prior!C20</f>
        <v>6.0999999999999997E-4</v>
      </c>
    </row>
    <row r="4" spans="1:12" ht="14.25" thickBot="1" x14ac:dyDescent="0.2">
      <c r="E4" s="17"/>
      <c r="F4" s="18" t="s">
        <v>86</v>
      </c>
      <c r="G4" s="28">
        <v>0.05</v>
      </c>
      <c r="H4" s="29">
        <f>G4*Prior!C21</f>
        <v>3.8450000000000002E-4</v>
      </c>
    </row>
    <row r="6" spans="1:12" x14ac:dyDescent="0.15">
      <c r="A6" s="4"/>
      <c r="B6" s="4"/>
      <c r="C6" s="4"/>
      <c r="D6" s="4"/>
    </row>
    <row r="7" spans="1:12" ht="23.25" customHeight="1" x14ac:dyDescent="0.15">
      <c r="A7" s="39"/>
      <c r="B7" s="55" t="s">
        <v>87</v>
      </c>
      <c r="C7" s="56"/>
      <c r="D7" s="57"/>
      <c r="E7" s="58" t="s">
        <v>106</v>
      </c>
      <c r="F7" s="59"/>
      <c r="G7" s="58" t="s">
        <v>116</v>
      </c>
      <c r="H7" s="59"/>
      <c r="I7" s="58" t="s">
        <v>116</v>
      </c>
      <c r="J7" s="59"/>
      <c r="K7" s="60" t="s">
        <v>104</v>
      </c>
      <c r="L7" s="61"/>
    </row>
    <row r="8" spans="1:12" x14ac:dyDescent="0.15">
      <c r="A8" s="6" t="s">
        <v>1</v>
      </c>
      <c r="B8" s="22" t="s">
        <v>88</v>
      </c>
      <c r="C8" s="6" t="s">
        <v>89</v>
      </c>
      <c r="D8" s="23" t="s">
        <v>90</v>
      </c>
      <c r="E8" s="19" t="s">
        <v>28</v>
      </c>
      <c r="F8" s="8" t="s">
        <v>119</v>
      </c>
      <c r="G8" s="19" t="s">
        <v>28</v>
      </c>
      <c r="H8" s="8" t="s">
        <v>119</v>
      </c>
      <c r="I8" s="19" t="s">
        <v>28</v>
      </c>
      <c r="J8" s="8" t="s">
        <v>41</v>
      </c>
      <c r="K8" s="36" t="s">
        <v>3</v>
      </c>
      <c r="L8" s="8" t="s">
        <v>101</v>
      </c>
    </row>
    <row r="9" spans="1:12" ht="15" x14ac:dyDescent="0.25">
      <c r="A9" s="5" t="s">
        <v>55</v>
      </c>
      <c r="B9" s="41">
        <f>Prior!C2</f>
        <v>1.5</v>
      </c>
      <c r="C9" s="42">
        <f>Prior!D2</f>
        <v>0.2</v>
      </c>
      <c r="D9" s="43" t="str">
        <f>IF(Prior!F2=1,"beta",IF(Prior!F2=2,"gamma",IF(Prior!F2=3,"norm",IF(Prior!F2=4,"IG",IF(Prior!F2=0,"no setting")))))</f>
        <v>norm</v>
      </c>
      <c r="E9" s="51">
        <f>RE_Not!$B3</f>
        <v>1.5874999999999999</v>
      </c>
      <c r="F9" s="52" t="str">
        <f>CONCATENATE("\tiny{ (",RE_Not!$D3, ", ",RE_Not!$E3, ")}")</f>
        <v>\tiny{ (1.3024, 1.6252)}</v>
      </c>
      <c r="G9" s="51">
        <f>RE_Nomi!$B3</f>
        <v>1.6636</v>
      </c>
      <c r="H9" s="52" t="str">
        <f>CONCATENATE("\tiny{ (",RE_Nomi!$D3, ", ",RE_Nomi!$E3, ")}")</f>
        <v>\tiny{ (1.5569, 1.6841)}</v>
      </c>
      <c r="I9" s="20" t="e">
        <f>#REF!</f>
        <v>#REF!</v>
      </c>
      <c r="J9" s="9" t="e">
        <f>CONCATENATE("\tiny{ (",#REF!, ", ",#REF!, ")}")</f>
        <v>#REF!</v>
      </c>
      <c r="K9" s="20" t="str">
        <f>RE_non_ZLB!$B3</f>
        <v xml:space="preserve"> </v>
      </c>
      <c r="L9" s="9" t="str">
        <f>CONCATENATE("\tiny{ (",RE_non_ZLB!$D3, ", ",RE_non_ZLB!$E3, ")}")</f>
        <v>\tiny{ ( ,  )}</v>
      </c>
    </row>
    <row r="10" spans="1:12" ht="15" x14ac:dyDescent="0.25">
      <c r="A10" s="5" t="s">
        <v>93</v>
      </c>
      <c r="B10" s="41">
        <f>Prior!C25</f>
        <v>0.5</v>
      </c>
      <c r="C10" s="42">
        <f>Prior!D25</f>
        <v>0.2</v>
      </c>
      <c r="D10" s="43" t="str">
        <f>IF(Prior!F25=1,"beta",IF(Prior!F25=2,"gamma",IF(Prior!F25=3,"norm",IF(Prior!F25=4,"IG",IF(Prior!F25=0,"no setting")))))</f>
        <v>beta</v>
      </c>
      <c r="E10" s="51">
        <f>RE_Not!$B26</f>
        <v>0.68730000000000002</v>
      </c>
      <c r="F10" s="52" t="str">
        <f>CONCATENATE("\tiny{ (",RE_Not!$D26, ", ",RE_Not!$E26, ")}")</f>
        <v>\tiny{ (0.5935, 0.7205)}</v>
      </c>
      <c r="G10" s="51">
        <f>RE_Nomi!$B26</f>
        <v>0.58009999999999995</v>
      </c>
      <c r="H10" s="52" t="str">
        <f>CONCATENATE("\tiny{ (",RE_Nomi!$D26, ", ",RE_Nomi!$E26, ")}")</f>
        <v>\tiny{ (0.496, 0.5954)}</v>
      </c>
      <c r="I10" s="20" t="e">
        <f>#REF!</f>
        <v>#REF!</v>
      </c>
      <c r="J10" s="9" t="e">
        <f>CONCATENATE("\tiny{ (",#REF!, ", ",#REF!, ")}")</f>
        <v>#REF!</v>
      </c>
      <c r="K10" s="20" t="str">
        <f>RE_non_ZLB!$B26</f>
        <v xml:space="preserve"> </v>
      </c>
      <c r="L10" s="9" t="str">
        <f>CONCATENATE("\tiny{ (",RE_non_ZLB!$D26, ", ",RE_non_ZLB!$E26, ")}")</f>
        <v>\tiny{ ( ,  )}</v>
      </c>
    </row>
    <row r="11" spans="1:12" ht="15" x14ac:dyDescent="0.25">
      <c r="A11" s="5" t="s">
        <v>35</v>
      </c>
      <c r="B11" s="41">
        <f>Prior!C5</f>
        <v>0.42299999999999999</v>
      </c>
      <c r="C11" s="42">
        <f>Prior!D5</f>
        <v>0.05</v>
      </c>
      <c r="D11" s="43" t="str">
        <f>IF(Prior!F5=1,"beta",IF(Prior!F5=2,"gamma",IF(Prior!F5=3,"norm",IF(Prior!F5=4,"IG",IF(Prior!F5=0,"no setting")))))</f>
        <v>norm</v>
      </c>
      <c r="E11" s="51">
        <f>RE_Not!$B6</f>
        <v>0.44890000000000002</v>
      </c>
      <c r="F11" s="52" t="str">
        <f>CONCATENATE("\tiny{ (",RE_Not!$D6, ", ",RE_Not!$E6, ")}")</f>
        <v>\tiny{ (0.4441, 0.481)}</v>
      </c>
      <c r="G11" s="51">
        <f>RE_Nomi!$B6</f>
        <v>0.38019999999999998</v>
      </c>
      <c r="H11" s="52" t="str">
        <f>CONCATENATE("\tiny{ (",RE_Nomi!$D6, ", ",RE_Nomi!$E6, ")}")</f>
        <v>\tiny{ (0.3662, 0.3841)}</v>
      </c>
      <c r="I11" s="20" t="e">
        <f>#REF!</f>
        <v>#REF!</v>
      </c>
      <c r="J11" s="9" t="e">
        <f>CONCATENATE("\tiny{ (",#REF!, ", ",#REF!, ")}")</f>
        <v>#REF!</v>
      </c>
      <c r="K11" s="20" t="str">
        <f>RE_non_ZLB!$B6</f>
        <v xml:space="preserve"> </v>
      </c>
      <c r="L11" s="9" t="str">
        <f>CONCATENATE("\tiny{ (",RE_non_ZLB!$D6, ", ",RE_non_ZLB!$E6, ")}")</f>
        <v>\tiny{ ( ,  )}</v>
      </c>
    </row>
    <row r="12" spans="1:12" ht="15" x14ac:dyDescent="0.25">
      <c r="A12" s="5" t="s">
        <v>29</v>
      </c>
      <c r="B12" s="41">
        <f>Prior!C7</f>
        <v>2</v>
      </c>
      <c r="C12" s="42">
        <f>Prior!D7</f>
        <v>0.75</v>
      </c>
      <c r="D12" s="43" t="str">
        <f>IF(Prior!F7=1,"beta",IF(Prior!F7=2,"gamma",IF(Prior!F7=3,"norm",IF(Prior!F7=4,"IG",IF(Prior!F7=0,"no setting")))))</f>
        <v>norm</v>
      </c>
      <c r="E12" s="51">
        <f>RE_Not!$B8</f>
        <v>2.1583999999999999</v>
      </c>
      <c r="F12" s="52" t="str">
        <f>CONCATENATE("\tiny{ (",RE_Not!$D8, ", ",RE_Not!$E8, ")}")</f>
        <v>\tiny{ (2.0938, 2.3786)}</v>
      </c>
      <c r="G12" s="51">
        <f>RE_Nomi!$B8</f>
        <v>3.1732</v>
      </c>
      <c r="H12" s="52" t="str">
        <f>CONCATENATE("\tiny{ (",RE_Nomi!$D8, ", ",RE_Nomi!$E8, ")}")</f>
        <v>\tiny{ (2.4175, 3.308)}</v>
      </c>
      <c r="I12" s="20" t="e">
        <f>#REF!</f>
        <v>#REF!</v>
      </c>
      <c r="J12" s="9" t="e">
        <f>CONCATENATE("\tiny{ (",#REF!, ", ",#REF!, ")}")</f>
        <v>#REF!</v>
      </c>
      <c r="K12" s="20" t="str">
        <f>RE_non_ZLB!$B8</f>
        <v xml:space="preserve"> </v>
      </c>
      <c r="L12" s="9" t="str">
        <f>CONCATENATE("\tiny{ (",RE_non_ZLB!$D8, ", ",RE_non_ZLB!$E8, ")}")</f>
        <v>\tiny{ ( ,  )}</v>
      </c>
    </row>
    <row r="13" spans="1:12" ht="15" x14ac:dyDescent="0.25">
      <c r="A13" s="5" t="s">
        <v>30</v>
      </c>
      <c r="B13" s="41">
        <f>Prior!C9</f>
        <v>0.05</v>
      </c>
      <c r="C13" s="42">
        <f>Prior!D9</f>
        <v>0.01</v>
      </c>
      <c r="D13" s="43" t="str">
        <f>IF(Prior!F9=1,"beta",IF(Prior!F9=2,"gamma",IF(Prior!F9=3,"norm",IF(Prior!F9=4,"IG",IF(Prior!F9=0,"no setting")))))</f>
        <v>norm</v>
      </c>
      <c r="E13" s="51">
        <f>RE_Not!$B10</f>
        <v>4.7600000000000003E-2</v>
      </c>
      <c r="F13" s="52" t="str">
        <f>CONCATENATE("\tiny{ (",RE_Not!$D10, ", ",RE_Not!$E10, ")}")</f>
        <v>\tiny{ (0.018, 0.0579)}</v>
      </c>
      <c r="G13" s="51">
        <f>RE_Nomi!$B10</f>
        <v>5.2200000000000003E-2</v>
      </c>
      <c r="H13" s="52" t="str">
        <f>CONCATENATE("\tiny{ (",RE_Nomi!$D10, ", ",RE_Nomi!$E10, ")}")</f>
        <v>\tiny{ (0.0471, 0.0531)}</v>
      </c>
      <c r="I13" s="20" t="e">
        <f>#REF!</f>
        <v>#REF!</v>
      </c>
      <c r="J13" s="9" t="e">
        <f>CONCATENATE("\tiny{ (",#REF!, ", ",#REF!, ")}")</f>
        <v>#REF!</v>
      </c>
      <c r="K13" s="20" t="str">
        <f>RE_non_ZLB!$B10</f>
        <v xml:space="preserve"> </v>
      </c>
      <c r="L13" s="9" t="str">
        <f>CONCATENATE("\tiny{ (",RE_non_ZLB!$D10, ", ",RE_non_ZLB!$E10, ")}")</f>
        <v>\tiny{ ( ,  )}</v>
      </c>
    </row>
    <row r="14" spans="1:12" ht="15" x14ac:dyDescent="0.25">
      <c r="A14" s="5" t="s">
        <v>31</v>
      </c>
      <c r="B14" s="41">
        <f>Prior!C10</f>
        <v>0.5</v>
      </c>
      <c r="C14" s="42">
        <f>Prior!D14</f>
        <v>0.1</v>
      </c>
      <c r="D14" s="43" t="str">
        <f>IF(Prior!F10=1,"beta",IF(Prior!F10=2,"gamma",IF(Prior!F10=3,"norm",IF(Prior!F10=4,"IG",IF(Prior!F10=0,"no setting")))))</f>
        <v>norm</v>
      </c>
      <c r="E14" s="51">
        <f>RE_Not!$B11</f>
        <v>0.55720000000000003</v>
      </c>
      <c r="F14" s="52" t="str">
        <f>CONCATENATE("\tiny{ (",RE_Not!$D11, ", ",RE_Not!$E11, ")}")</f>
        <v>\tiny{ (0.5389, 0.5614)}</v>
      </c>
      <c r="G14" s="51">
        <f>RE_Nomi!$B11</f>
        <v>0.55689999999999995</v>
      </c>
      <c r="H14" s="52" t="str">
        <f>CONCATENATE("\tiny{ (",RE_Nomi!$D11, ", ",RE_Nomi!$E11, ")}")</f>
        <v>\tiny{ (0.5555, 0.5624)}</v>
      </c>
      <c r="I14" s="20" t="e">
        <f>#REF!</f>
        <v>#REF!</v>
      </c>
      <c r="J14" s="9" t="e">
        <f>CONCATENATE("\tiny{ (",#REF!, ", ",#REF!, ")}")</f>
        <v>#REF!</v>
      </c>
      <c r="K14" s="20" t="str">
        <f>RE_non_ZLB!$B11</f>
        <v xml:space="preserve"> </v>
      </c>
      <c r="L14" s="9" t="str">
        <f>CONCATENATE("\tiny{ (",RE_non_ZLB!$D11, ", ",RE_non_ZLB!$E11, ")}")</f>
        <v>\tiny{ ( ,  )}</v>
      </c>
    </row>
    <row r="15" spans="1:12" ht="15" x14ac:dyDescent="0.25">
      <c r="A15" s="5" t="s">
        <v>32</v>
      </c>
      <c r="B15" s="41">
        <f>Prior!C15</f>
        <v>0.6</v>
      </c>
      <c r="C15" s="42">
        <f>Prior!D15</f>
        <v>0.1</v>
      </c>
      <c r="D15" s="43" t="str">
        <f>IF(Prior!F15=1,"beta",IF(Prior!F15=2,"gamma",IF(Prior!F15=3,"norm",IF(Prior!F15=4,"IG",IF(Prior!F15=0,"no setting")))))</f>
        <v>beta</v>
      </c>
      <c r="E15" s="51">
        <f>RE_Not!$B16</f>
        <v>0.60170000000000001</v>
      </c>
      <c r="F15" s="52" t="str">
        <f>CONCATENATE("\tiny{ (",RE_Not!$D16, ", ",RE_Not!$E16, ")}")</f>
        <v>\tiny{ (0.5977, 0.6061)}</v>
      </c>
      <c r="G15" s="51">
        <f>RE_Nomi!$B16</f>
        <v>0.68320000000000003</v>
      </c>
      <c r="H15" s="52" t="str">
        <f>CONCATENATE("\tiny{ (",RE_Nomi!$D16, ", ",RE_Nomi!$E16, ")}")</f>
        <v>\tiny{ (0.5854, 0.6999)}</v>
      </c>
      <c r="I15" s="20" t="e">
        <f>#REF!</f>
        <v>#REF!</v>
      </c>
      <c r="J15" s="9" t="e">
        <f>CONCATENATE("\tiny{ (",#REF!, ", ",#REF!, ")}")</f>
        <v>#REF!</v>
      </c>
      <c r="K15" s="20" t="str">
        <f>RE_non_ZLB!$B26</f>
        <v xml:space="preserve"> </v>
      </c>
      <c r="L15" s="9" t="str">
        <f>CONCATENATE("\tiny{ (",RE_non_ZLB!$D11, ", ",RE_non_ZLB!$E11, ")}")</f>
        <v>\tiny{ ( ,  )}</v>
      </c>
    </row>
    <row r="16" spans="1:12" ht="15" x14ac:dyDescent="0.25">
      <c r="A16" s="5" t="s">
        <v>33</v>
      </c>
      <c r="B16" s="44">
        <f>Prior!C11</f>
        <v>2</v>
      </c>
      <c r="C16" s="45">
        <f>Prior!D11</f>
        <v>0.5</v>
      </c>
      <c r="D16" s="43" t="str">
        <f>IF(Prior!F11=1,"beta",IF(Prior!F11=2,"gamma",IF(Prior!F11=3,"norm",IF(Prior!F11=4,"IG",IF(Prior!F11=0,"no setting")))))</f>
        <v>norm</v>
      </c>
      <c r="E16" s="51">
        <f>RE_Not!$B12</f>
        <v>2.5387</v>
      </c>
      <c r="F16" s="52" t="str">
        <f>CONCATENATE("\tiny{ (",RE_Not!$D12, ", ",RE_Not!$E12, ")}")</f>
        <v>\tiny{ (1.9812, 2.6509)}</v>
      </c>
      <c r="G16" s="51">
        <f>RE_Nomi!$B12</f>
        <v>2.7233999999999998</v>
      </c>
      <c r="H16" s="52" t="str">
        <f>CONCATENATE("\tiny{ (",RE_Nomi!$D12, ", ",RE_Nomi!$E12, ")}")</f>
        <v>\tiny{ (2.7141, 2.7411)}</v>
      </c>
      <c r="I16" s="20" t="e">
        <f>#REF!</f>
        <v>#REF!</v>
      </c>
      <c r="J16" s="9" t="e">
        <f>CONCATENATE("\tiny{ (",#REF!, ", ",#REF!, ")}")</f>
        <v>#REF!</v>
      </c>
      <c r="K16" s="20" t="str">
        <f>RE_non_ZLB!$B12</f>
        <v xml:space="preserve"> </v>
      </c>
      <c r="L16" s="9" t="str">
        <f>CONCATENATE("\tiny{ (",RE_non_ZLB!$D12, ", ",RE_non_ZLB!$E12, ")}")</f>
        <v>\tiny{ ( ,  )}</v>
      </c>
    </row>
    <row r="17" spans="1:12" ht="15" x14ac:dyDescent="0.25">
      <c r="A17" s="5" t="s">
        <v>118</v>
      </c>
      <c r="B17" s="44">
        <f>Prior!C12</f>
        <v>0.3</v>
      </c>
      <c r="C17" s="45">
        <f>Prior!D12</f>
        <v>0.1</v>
      </c>
      <c r="D17" s="43" t="str">
        <f>IF(Prior!F12=1,"beta",IF(Prior!F12=2,"gamma",IF(Prior!F12=3,"norm",IF(Prior!F12=4,"IG",IF(Prior!F12=0,"no setting")))))</f>
        <v>norm</v>
      </c>
      <c r="E17" s="51">
        <f>RE_Not!$B13</f>
        <v>0.24759999999999999</v>
      </c>
      <c r="F17" s="52" t="str">
        <f>CONCATENATE("\tiny{ (",RE_Not!$D13, ", ",RE_Not!$E13, ")}")</f>
        <v>\tiny{ (0.1831, 0.2668)}</v>
      </c>
      <c r="G17" s="51">
        <f>RE_Nomi!$B13</f>
        <v>0.26319999999999999</v>
      </c>
      <c r="H17" s="52" t="str">
        <f>CONCATENATE("\tiny{ (",RE_Nomi!$D13, ", ",RE_Nomi!$E13, ")}")</f>
        <v>\tiny{ (0.2584, 0.286)}</v>
      </c>
      <c r="I17" s="20"/>
      <c r="J17" s="9"/>
      <c r="K17" s="20"/>
      <c r="L17" s="9"/>
    </row>
    <row r="18" spans="1:12" ht="15" x14ac:dyDescent="0.25">
      <c r="A18" s="30" t="s">
        <v>111</v>
      </c>
      <c r="B18" s="41">
        <f>Prior!C29</f>
        <v>0.2</v>
      </c>
      <c r="C18" s="42">
        <f>Prior!D29</f>
        <v>0.1</v>
      </c>
      <c r="D18" s="43" t="str">
        <f>IF(Prior!F29=1,"beta",IF(Prior!F29=2,"gamma",IF(Prior!F29=3,"norm",IF(Prior!F29=4,"IG",IF(Prior!F29=0,"no setting")))))</f>
        <v>norm</v>
      </c>
      <c r="E18" s="51">
        <f>RE_Not!$B30</f>
        <v>0.2321</v>
      </c>
      <c r="F18" s="52" t="str">
        <f>CONCATENATE("\tiny{ (",RE_Not!$D30, ", ",RE_Not!$E30, ")}")</f>
        <v>\tiny{ (0.1291, 0.2537)}</v>
      </c>
      <c r="G18" s="51">
        <f>RE_Nomi!$B30</f>
        <v>5.62E-2</v>
      </c>
      <c r="H18" s="52" t="str">
        <f>CONCATENATE("\tiny{ (",RE_Nomi!$D30, ", ",RE_Nomi!$E30, ")}")</f>
        <v>\tiny{ (0.0504, 0.0839)}</v>
      </c>
      <c r="I18" s="20" t="e">
        <f>#REF!</f>
        <v>#REF!</v>
      </c>
      <c r="J18" s="9" t="e">
        <f>CONCATENATE("\tiny{ (",#REF!, ", ",#REF!, ")}")</f>
        <v>#REF!</v>
      </c>
      <c r="K18" s="20" t="str">
        <f>RE_non_ZLB!$B13</f>
        <v xml:space="preserve"> </v>
      </c>
      <c r="L18" s="9" t="str">
        <f>CONCATENATE("\tiny{ (",RE_non_ZLB!$D13, ", ",RE_non_ZLB!$E13, ")}")</f>
        <v>\tiny{ ( ,  )}</v>
      </c>
    </row>
    <row r="19" spans="1:12" ht="15" x14ac:dyDescent="0.25">
      <c r="A19" s="5" t="s">
        <v>36</v>
      </c>
      <c r="B19" s="41">
        <f>Prior!C15</f>
        <v>0.6</v>
      </c>
      <c r="C19" s="42">
        <f>Prior!D13</f>
        <v>0.1</v>
      </c>
      <c r="D19" s="43" t="str">
        <f>IF(Prior!F13=1,"beta",IF(Prior!F13=2,"gamma",IF(Prior!F13=3,"norm",IF(Prior!F13=4,"IG",IF(Prior!F13=0,"no setting")))))</f>
        <v>beta</v>
      </c>
      <c r="E19" s="51">
        <f>RE_Not!$B14</f>
        <v>0.80459999999999998</v>
      </c>
      <c r="F19" s="52" t="str">
        <f>CONCATENATE("\tiny{ (",RE_Not!$D14, ", ",RE_Not!$E14, ")}")</f>
        <v>\tiny{ (0.7179, 0.8294)}</v>
      </c>
      <c r="G19" s="51">
        <f>RE_Nomi!$B14</f>
        <v>0.71099999999999997</v>
      </c>
      <c r="H19" s="52" t="str">
        <f>CONCATENATE("\tiny{ (",RE_Nomi!$D14, ", ",RE_Nomi!$E14, ")}")</f>
        <v>\tiny{ (0.5365, 0.74)}</v>
      </c>
      <c r="I19" s="20" t="e">
        <f>#REF!</f>
        <v>#REF!</v>
      </c>
      <c r="J19" s="9" t="e">
        <f>CONCATENATE("\tiny{ (",#REF!, ", ",#REF!, ")}")</f>
        <v>#REF!</v>
      </c>
      <c r="K19" s="20" t="str">
        <f>RE_non_ZLB!$B14</f>
        <v xml:space="preserve"> </v>
      </c>
      <c r="L19" s="9" t="str">
        <f>CONCATENATE("\tiny{ (",RE_non_ZLB!$D14, ", ",RE_non_ZLB!$E14, ")}")</f>
        <v>\tiny{ ( ,  )}</v>
      </c>
    </row>
    <row r="20" spans="1:12" ht="15" x14ac:dyDescent="0.25">
      <c r="A20" s="5" t="s">
        <v>37</v>
      </c>
      <c r="B20" s="41">
        <f>Prior!C14</f>
        <v>0.6</v>
      </c>
      <c r="C20" s="42">
        <f>Prior!D14</f>
        <v>0.1</v>
      </c>
      <c r="D20" s="43" t="str">
        <f>IF(Prior!F14=1,"beta",IF(Prior!F14=2,"gamma",IF(Prior!F14=3,"norm",IF(Prior!F14=4,"IG",IF(Prior!F14=0,"no setting")))))</f>
        <v>beta</v>
      </c>
      <c r="E20" s="51">
        <f>RE_Not!$B15</f>
        <v>0.47</v>
      </c>
      <c r="F20" s="52" t="str">
        <f>CONCATENATE("\tiny{ (",RE_Not!$D15, ", ",RE_Not!$E15, ")}")</f>
        <v>\tiny{ (0.373, 0.8564)}</v>
      </c>
      <c r="G20" s="51">
        <f>RE_Nomi!$B15</f>
        <v>0.71309999999999996</v>
      </c>
      <c r="H20" s="52" t="str">
        <f>CONCATENATE("\tiny{ (",RE_Nomi!$D15, ", ",RE_Nomi!$E15, ")}")</f>
        <v>\tiny{ (0.449, 0.7595)}</v>
      </c>
      <c r="I20" s="20" t="e">
        <f>#REF!</f>
        <v>#REF!</v>
      </c>
      <c r="J20" s="9" t="e">
        <f>CONCATENATE("\tiny{ (",#REF!, ", ",#REF!, ")}")</f>
        <v>#REF!</v>
      </c>
      <c r="K20" s="20" t="str">
        <f>RE_non_ZLB!$B15</f>
        <v xml:space="preserve"> </v>
      </c>
      <c r="L20" s="9" t="str">
        <f>CONCATENATE("\tiny{ (",RE_non_ZLB!$D15, ", ",RE_non_ZLB!$E15, ")}")</f>
        <v>\tiny{ ( ,  )}</v>
      </c>
    </row>
    <row r="21" spans="1:12" ht="15" x14ac:dyDescent="0.25">
      <c r="A21" s="5" t="s">
        <v>38</v>
      </c>
      <c r="B21" s="41">
        <f>Prior!C16*100</f>
        <v>0.5</v>
      </c>
      <c r="C21" s="42">
        <f>Prior!D16</f>
        <v>5</v>
      </c>
      <c r="D21" s="43" t="str">
        <f>IF(Prior!F16=1,"beta",IF(Prior!F16=2,"gamma",IF(Prior!F16=3,"norm",IF(Prior!F16=4,"IG",IF(Prior!F16=0,"no setting")))))</f>
        <v>IG</v>
      </c>
      <c r="E21" s="51">
        <f>RE_Not!$B17</f>
        <v>0.50149999999999995</v>
      </c>
      <c r="F21" s="52" t="str">
        <f>CONCATENATE("\tiny{ (",RE_Not!$D17, ", ",RE_Not!$E17, ")}")</f>
        <v>\tiny{ (0.3913, 0.7915)}</v>
      </c>
      <c r="G21" s="51">
        <f>RE_Nomi!$B17</f>
        <v>0.5867</v>
      </c>
      <c r="H21" s="52" t="str">
        <f>CONCATENATE("\tiny{ (",RE_Nomi!$D17, ", ",RE_Nomi!$E17, ")}")</f>
        <v>\tiny{ (0.4125, 0.62)}</v>
      </c>
      <c r="I21" s="20" t="e">
        <f>#REF!</f>
        <v>#REF!</v>
      </c>
      <c r="J21" s="9" t="e">
        <f>CONCATENATE("\tiny{ (",#REF!, ", ",#REF!, ")}")</f>
        <v>#REF!</v>
      </c>
      <c r="K21" s="20" t="str">
        <f>RE_non_ZLB!$B17</f>
        <v xml:space="preserve"> </v>
      </c>
      <c r="L21" s="9" t="str">
        <f>CONCATENATE("\tiny{ (",RE_non_ZLB!$D17, ", ",RE_non_ZLB!$E17, ")}")</f>
        <v>\tiny{ ( ,  )}</v>
      </c>
    </row>
    <row r="22" spans="1:12" ht="15" x14ac:dyDescent="0.25">
      <c r="A22" s="5" t="s">
        <v>39</v>
      </c>
      <c r="B22" s="41">
        <f>Prior!C17*100</f>
        <v>0.5</v>
      </c>
      <c r="C22" s="42">
        <f>Prior!D17</f>
        <v>5</v>
      </c>
      <c r="D22" s="43" t="str">
        <f>IF(Prior!F17=1,"beta",IF(Prior!F17=2,"gamma",IF(Prior!F17=3,"norm",IF(Prior!F17=4,"IG",IF(Prior!F17=0,"no setting")))))</f>
        <v>IG</v>
      </c>
      <c r="E22" s="51">
        <f>RE_Not!$B18</f>
        <v>0.46250000000000002</v>
      </c>
      <c r="F22" s="52" t="str">
        <f>CONCATENATE("\tiny{ (",RE_Not!$D18, ", ",RE_Not!$E18, ")}")</f>
        <v>\tiny{ (0.4416, 0.558)}</v>
      </c>
      <c r="G22" s="51">
        <f>RE_Nomi!$B18</f>
        <v>0.74619999999999997</v>
      </c>
      <c r="H22" s="52" t="str">
        <f>CONCATENATE("\tiny{ (",RE_Nomi!$D18, ", ",RE_Nomi!$E18, ")}")</f>
        <v>\tiny{ (0.7137, 0.7542)}</v>
      </c>
      <c r="I22" s="20" t="e">
        <f>#REF!</f>
        <v>#REF!</v>
      </c>
      <c r="J22" s="9" t="e">
        <f>CONCATENATE("\tiny{ (",#REF!, ", ",#REF!, ")}")</f>
        <v>#REF!</v>
      </c>
      <c r="K22" s="20" t="str">
        <f>RE_non_ZLB!$B18</f>
        <v xml:space="preserve"> </v>
      </c>
      <c r="L22" s="9" t="str">
        <f>CONCATENATE("\tiny{ (",RE_non_ZLB!$D18, ", ",RE_non_ZLB!$E18, ")}")</f>
        <v>\tiny{ ( ,  )}</v>
      </c>
    </row>
    <row r="23" spans="1:12" ht="15" x14ac:dyDescent="0.25">
      <c r="A23" s="11" t="s">
        <v>40</v>
      </c>
      <c r="B23" s="41">
        <f>Prior!C18*100</f>
        <v>0.2</v>
      </c>
      <c r="C23" s="42">
        <f>Prior!D18</f>
        <v>5</v>
      </c>
      <c r="D23" s="43" t="str">
        <f>IF(Prior!F18=1,"beta",IF(Prior!F18=2,"gamma",IF(Prior!F18=3,"norm",IF(Prior!F18=4,"IG",IF(Prior!F18=0,"no setting")))))</f>
        <v>IG</v>
      </c>
      <c r="E23" s="51">
        <f>RE_Not!$B19</f>
        <v>0.21329999999999999</v>
      </c>
      <c r="F23" s="52" t="str">
        <f>CONCATENATE("\tiny{ (",RE_Not!$D19, ", ",RE_Not!$E19, ")}")</f>
        <v>\tiny{ (0.1807, 0.4564)}</v>
      </c>
      <c r="G23" s="51">
        <f>RE_Nomi!$B19</f>
        <v>0.21959999999999999</v>
      </c>
      <c r="H23" s="52" t="str">
        <f>CONCATENATE("\tiny{ (",RE_Nomi!$D19, ", ",RE_Nomi!$E19, ")}")</f>
        <v>\tiny{ (0.2106, 0.2662)}</v>
      </c>
      <c r="I23" s="20" t="e">
        <f>#REF!</f>
        <v>#REF!</v>
      </c>
      <c r="J23" s="12" t="e">
        <f>CONCATENATE("\tiny{ (",#REF!, ", ",#REF!, ")}")</f>
        <v>#REF!</v>
      </c>
      <c r="K23" s="20" t="str">
        <f>RE_non_ZLB!$B19</f>
        <v xml:space="preserve"> </v>
      </c>
      <c r="L23" s="12" t="str">
        <f>CONCATENATE("\tiny{ (",RE_non_ZLB!$D19, ", ",RE_non_ZLB!$E19, ")}")</f>
        <v>\tiny{ ( ,  )}</v>
      </c>
    </row>
    <row r="24" spans="1:12" ht="15" x14ac:dyDescent="0.25">
      <c r="A24" s="11" t="s">
        <v>52</v>
      </c>
      <c r="B24" s="41">
        <f>Prior!C22</f>
        <v>0.44</v>
      </c>
      <c r="C24" s="42">
        <f>Prior!D22</f>
        <v>0</v>
      </c>
      <c r="D24" s="43" t="str">
        <f>IF(Prior!F22=1,"beta",IF(Prior!F22=2,"gamma",IF(Prior!F22=3,"norm",IF(Prior!F22=4,"IG",IF(Prior!F22=0,"n.a.")))))</f>
        <v>n.a.</v>
      </c>
      <c r="E24" s="51">
        <f>RE_Not!$B23</f>
        <v>0.87529999999999997</v>
      </c>
      <c r="F24" s="52" t="str">
        <f>CONCATENATE("\tiny{ (",RE_Not!$D23, ", ",RE_Not!$E23, ")}")</f>
        <v>\tiny{ (0.7894, 0.8877)}</v>
      </c>
      <c r="G24" s="51">
        <f>RE_Nomi!$B23</f>
        <v>0.79569999999999996</v>
      </c>
      <c r="H24" s="52" t="str">
        <f>CONCATENATE("\tiny{ (",RE_Nomi!$D23, ", ",RE_Nomi!$E23, ")}")</f>
        <v>\tiny{ (0.733, 0.8097)}</v>
      </c>
      <c r="I24" s="20" t="e">
        <f>#REF!</f>
        <v>#REF!</v>
      </c>
      <c r="J24" s="12" t="e">
        <f>CONCATENATE("\tiny{ (",#REF!, ", ",#REF!, ")}")</f>
        <v>#REF!</v>
      </c>
      <c r="K24" s="20" t="str">
        <f>RE_non_ZLB!$B23</f>
        <v xml:space="preserve"> </v>
      </c>
      <c r="L24" s="12" t="str">
        <f>CONCATENATE("\tiny{ (",RE_non_ZLB!$D23, ", ",RE_non_ZLB!$E23, ")}")</f>
        <v>\tiny{ ( ,  )}</v>
      </c>
    </row>
    <row r="25" spans="1:12" ht="15" x14ac:dyDescent="0.25">
      <c r="A25" s="11" t="s">
        <v>50</v>
      </c>
      <c r="B25" s="46">
        <v>1</v>
      </c>
      <c r="C25" s="47">
        <v>0</v>
      </c>
      <c r="D25" s="43" t="str">
        <f>IF(Prior!F47=1,"beta",IF(Prior!F47=2,"gamma",IF(Prior!F47=3,"norm",IF(Prior!F47=4,"IG",IF(Prior!F47=0,"n.a.")))))</f>
        <v>n.a.</v>
      </c>
      <c r="E25" s="51">
        <f>RE_Not!$B24</f>
        <v>1</v>
      </c>
      <c r="F25" s="52" t="str">
        <f>CONCATENATE("\tiny{ (",RE_Not!$D24, ", ",RE_Not!$E24, ")}")</f>
        <v>\tiny{ (1, 1)}</v>
      </c>
      <c r="G25" s="51">
        <f>RE_Nomi!$B24</f>
        <v>1</v>
      </c>
      <c r="H25" s="52" t="str">
        <f>CONCATENATE("\tiny{ (",RE_Nomi!$D24, ", ",RE_Nomi!$E24, ")}")</f>
        <v>\tiny{ (1, 1)}</v>
      </c>
      <c r="I25" s="20" t="e">
        <f>#REF!</f>
        <v>#REF!</v>
      </c>
      <c r="J25" s="12" t="e">
        <f>CONCATENATE("\tiny{ (",#REF!, ", ",#REF!, ")}")</f>
        <v>#REF!</v>
      </c>
      <c r="K25" s="20" t="s">
        <v>102</v>
      </c>
      <c r="L25" s="12" t="s">
        <v>102</v>
      </c>
    </row>
    <row r="26" spans="1:12" ht="15" x14ac:dyDescent="0.25">
      <c r="A26" s="7" t="s">
        <v>51</v>
      </c>
      <c r="B26" s="48">
        <v>1</v>
      </c>
      <c r="C26" s="49">
        <v>0</v>
      </c>
      <c r="D26" s="50" t="str">
        <f>IF(Prior!F48=1,"beta",IF(Prior!F48=2,"gamma",IF(Prior!F48=3,"norm",IF(Prior!F48=4,"IG",IF(Prior!F48=0,"n.a.")))))</f>
        <v>n.a.</v>
      </c>
      <c r="E26" s="51">
        <f>RE_Not!$B25</f>
        <v>1</v>
      </c>
      <c r="F26" s="52" t="str">
        <f>CONCATENATE("\tiny{ (",RE_Not!$D25, ", ",RE_Not!$E25, ")}")</f>
        <v>\tiny{ (1, 1)}</v>
      </c>
      <c r="G26" s="51">
        <f>RE_Nomi!$B25</f>
        <v>1</v>
      </c>
      <c r="H26" s="52" t="str">
        <f>CONCATENATE("\tiny{ (",RE_Nomi!$D25, ", ",RE_Nomi!$E25, ")}")</f>
        <v>\tiny{ (1, 1)}</v>
      </c>
      <c r="I26" s="20" t="e">
        <f>#REF!</f>
        <v>#REF!</v>
      </c>
      <c r="J26" s="12" t="e">
        <f>CONCATENATE("\tiny{ (",#REF!, ", ",#REF!, ")}")</f>
        <v>#REF!</v>
      </c>
      <c r="K26" s="21" t="s">
        <v>102</v>
      </c>
      <c r="L26" s="10" t="s">
        <v>102</v>
      </c>
    </row>
    <row r="27" spans="1:12" ht="27.75" customHeight="1" x14ac:dyDescent="0.15">
      <c r="A27" s="32" t="s">
        <v>34</v>
      </c>
      <c r="B27" s="33"/>
      <c r="C27" s="32"/>
      <c r="D27" s="32"/>
      <c r="E27" s="53">
        <f>RE_Not!B32</f>
        <v>-304.05779999999999</v>
      </c>
      <c r="F27" s="54"/>
      <c r="G27" s="53">
        <f>RE_Nomi!B32</f>
        <v>-178.18700000000001</v>
      </c>
      <c r="H27" s="54"/>
      <c r="I27" s="34" t="e">
        <f>#REF!</f>
        <v>#REF!</v>
      </c>
      <c r="J27" s="35"/>
      <c r="K27" s="34" t="str">
        <f>RE_non_ZLB!B29</f>
        <v xml:space="preserve"> </v>
      </c>
      <c r="L27" s="35"/>
    </row>
  </sheetData>
  <mergeCells count="5">
    <mergeCell ref="B7:D7"/>
    <mergeCell ref="E7:F7"/>
    <mergeCell ref="G7:H7"/>
    <mergeCell ref="I7:J7"/>
    <mergeCell ref="K7:L7"/>
  </mergeCells>
  <phoneticPr fontId="1"/>
  <pageMargins left="0.7" right="0.7" top="0.75" bottom="0.75" header="0.3" footer="0.3"/>
  <pageSetup paperSize="9" scale="80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J17" sqref="J17"/>
    </sheetView>
  </sheetViews>
  <sheetFormatPr defaultRowHeight="13.5" x14ac:dyDescent="0.15"/>
  <cols>
    <col min="6" max="6" width="21.125" customWidth="1"/>
    <col min="8" max="8" width="28.375" customWidth="1"/>
  </cols>
  <sheetData>
    <row r="1" spans="1:8" ht="14.25" x14ac:dyDescent="0.15">
      <c r="A1" s="39"/>
      <c r="B1" s="55" t="s">
        <v>87</v>
      </c>
      <c r="C1" s="56"/>
      <c r="D1" s="57"/>
      <c r="E1" s="58" t="s">
        <v>106</v>
      </c>
      <c r="F1" s="59"/>
      <c r="G1" s="58" t="s">
        <v>116</v>
      </c>
      <c r="H1" s="59"/>
    </row>
    <row r="2" spans="1:8" x14ac:dyDescent="0.15">
      <c r="A2" s="6" t="s">
        <v>1</v>
      </c>
      <c r="B2" s="22" t="s">
        <v>88</v>
      </c>
      <c r="C2" s="6" t="s">
        <v>89</v>
      </c>
      <c r="D2" s="23" t="s">
        <v>90</v>
      </c>
      <c r="E2" s="19" t="s">
        <v>28</v>
      </c>
      <c r="F2" s="8" t="s">
        <v>119</v>
      </c>
      <c r="G2" s="19" t="s">
        <v>28</v>
      </c>
      <c r="H2" s="8" t="s">
        <v>119</v>
      </c>
    </row>
    <row r="3" spans="1:8" ht="15" x14ac:dyDescent="0.25">
      <c r="A3" s="5" t="s">
        <v>55</v>
      </c>
      <c r="B3" s="41">
        <v>1.5</v>
      </c>
      <c r="C3" s="42">
        <v>0.2</v>
      </c>
      <c r="D3" s="43" t="s">
        <v>121</v>
      </c>
      <c r="E3" s="51">
        <v>1.5874999999999999</v>
      </c>
      <c r="F3" s="52" t="s">
        <v>123</v>
      </c>
      <c r="G3" s="51">
        <v>1.6636</v>
      </c>
      <c r="H3" s="52" t="s">
        <v>140</v>
      </c>
    </row>
    <row r="4" spans="1:8" ht="15" x14ac:dyDescent="0.25">
      <c r="A4" s="5" t="s">
        <v>93</v>
      </c>
      <c r="B4" s="41">
        <v>0.5</v>
      </c>
      <c r="C4" s="42">
        <v>0.2</v>
      </c>
      <c r="D4" s="43" t="s">
        <v>66</v>
      </c>
      <c r="E4" s="51">
        <v>0.68730000000000002</v>
      </c>
      <c r="F4" s="52" t="s">
        <v>124</v>
      </c>
      <c r="G4" s="51">
        <v>0.58009999999999995</v>
      </c>
      <c r="H4" s="52" t="s">
        <v>141</v>
      </c>
    </row>
    <row r="5" spans="1:8" ht="27" x14ac:dyDescent="0.25">
      <c r="A5" s="5" t="s">
        <v>35</v>
      </c>
      <c r="B5" s="41">
        <v>0.42299999999999999</v>
      </c>
      <c r="C5" s="42">
        <v>0.05</v>
      </c>
      <c r="D5" s="43" t="s">
        <v>121</v>
      </c>
      <c r="E5" s="51">
        <v>0.44890000000000002</v>
      </c>
      <c r="F5" s="52" t="s">
        <v>125</v>
      </c>
      <c r="G5" s="51">
        <v>0.38019999999999998</v>
      </c>
      <c r="H5" s="52" t="s">
        <v>142</v>
      </c>
    </row>
    <row r="6" spans="1:8" ht="15" x14ac:dyDescent="0.25">
      <c r="A6" s="5" t="s">
        <v>29</v>
      </c>
      <c r="B6" s="41">
        <v>2</v>
      </c>
      <c r="C6" s="42">
        <v>0.75</v>
      </c>
      <c r="D6" s="43" t="s">
        <v>121</v>
      </c>
      <c r="E6" s="51">
        <v>2.1583999999999999</v>
      </c>
      <c r="F6" s="52" t="s">
        <v>126</v>
      </c>
      <c r="G6" s="51">
        <v>3.1732</v>
      </c>
      <c r="H6" s="52" t="s">
        <v>143</v>
      </c>
    </row>
    <row r="7" spans="1:8" ht="15" x14ac:dyDescent="0.25">
      <c r="A7" s="5" t="s">
        <v>30</v>
      </c>
      <c r="B7" s="41">
        <v>0.05</v>
      </c>
      <c r="C7" s="42">
        <v>0.01</v>
      </c>
      <c r="D7" s="43" t="s">
        <v>121</v>
      </c>
      <c r="E7" s="51">
        <v>4.7600000000000003E-2</v>
      </c>
      <c r="F7" s="52" t="s">
        <v>127</v>
      </c>
      <c r="G7" s="51">
        <v>5.2200000000000003E-2</v>
      </c>
      <c r="H7" s="52" t="s">
        <v>144</v>
      </c>
    </row>
    <row r="8" spans="1:8" ht="15" x14ac:dyDescent="0.25">
      <c r="A8" s="5" t="s">
        <v>31</v>
      </c>
      <c r="B8" s="41">
        <v>0.5</v>
      </c>
      <c r="C8" s="42">
        <v>0.1</v>
      </c>
      <c r="D8" s="43" t="s">
        <v>121</v>
      </c>
      <c r="E8" s="51">
        <v>0.55720000000000003</v>
      </c>
      <c r="F8" s="52" t="s">
        <v>128</v>
      </c>
      <c r="G8" s="51">
        <v>0.55689999999999995</v>
      </c>
      <c r="H8" s="52" t="s">
        <v>145</v>
      </c>
    </row>
    <row r="9" spans="1:8" ht="15" x14ac:dyDescent="0.25">
      <c r="A9" s="5" t="s">
        <v>32</v>
      </c>
      <c r="B9" s="41">
        <v>0.6</v>
      </c>
      <c r="C9" s="42">
        <v>0.1</v>
      </c>
      <c r="D9" s="43" t="s">
        <v>66</v>
      </c>
      <c r="E9" s="51">
        <v>0.60170000000000001</v>
      </c>
      <c r="F9" s="52" t="s">
        <v>129</v>
      </c>
      <c r="G9" s="51">
        <v>0.68320000000000003</v>
      </c>
      <c r="H9" s="52" t="s">
        <v>146</v>
      </c>
    </row>
    <row r="10" spans="1:8" ht="27" x14ac:dyDescent="0.25">
      <c r="A10" s="5" t="s">
        <v>33</v>
      </c>
      <c r="B10" s="44">
        <v>2</v>
      </c>
      <c r="C10" s="45">
        <v>0.5</v>
      </c>
      <c r="D10" s="43" t="s">
        <v>121</v>
      </c>
      <c r="E10" s="51">
        <v>2.5387</v>
      </c>
      <c r="F10" s="52" t="s">
        <v>130</v>
      </c>
      <c r="G10" s="51">
        <v>2.7233999999999998</v>
      </c>
      <c r="H10" s="52" t="s">
        <v>147</v>
      </c>
    </row>
    <row r="11" spans="1:8" ht="15" x14ac:dyDescent="0.25">
      <c r="A11" s="5" t="s">
        <v>118</v>
      </c>
      <c r="B11" s="44">
        <v>0.3</v>
      </c>
      <c r="C11" s="45">
        <v>0.1</v>
      </c>
      <c r="D11" s="43" t="s">
        <v>121</v>
      </c>
      <c r="E11" s="51">
        <v>0.24759999999999999</v>
      </c>
      <c r="F11" s="52" t="s">
        <v>131</v>
      </c>
      <c r="G11" s="51">
        <v>0.26319999999999999</v>
      </c>
      <c r="H11" s="52" t="s">
        <v>148</v>
      </c>
    </row>
    <row r="12" spans="1:8" ht="27" x14ac:dyDescent="0.25">
      <c r="A12" s="30" t="s">
        <v>111</v>
      </c>
      <c r="B12" s="41">
        <v>0.2</v>
      </c>
      <c r="C12" s="42">
        <v>0.1</v>
      </c>
      <c r="D12" s="43" t="s">
        <v>121</v>
      </c>
      <c r="E12" s="51">
        <v>0.2321</v>
      </c>
      <c r="F12" s="52" t="s">
        <v>132</v>
      </c>
      <c r="G12" s="51">
        <v>5.62E-2</v>
      </c>
      <c r="H12" s="52" t="s">
        <v>149</v>
      </c>
    </row>
    <row r="13" spans="1:8" ht="15" x14ac:dyDescent="0.25">
      <c r="A13" s="5" t="s">
        <v>36</v>
      </c>
      <c r="B13" s="41">
        <v>0.6</v>
      </c>
      <c r="C13" s="42">
        <v>0.1</v>
      </c>
      <c r="D13" s="43" t="s">
        <v>66</v>
      </c>
      <c r="E13" s="51">
        <v>0.80459999999999998</v>
      </c>
      <c r="F13" s="52" t="s">
        <v>133</v>
      </c>
      <c r="G13" s="51">
        <v>0.71099999999999997</v>
      </c>
      <c r="H13" s="52" t="s">
        <v>150</v>
      </c>
    </row>
    <row r="14" spans="1:8" ht="15" x14ac:dyDescent="0.25">
      <c r="A14" s="5" t="s">
        <v>37</v>
      </c>
      <c r="B14" s="41">
        <v>0.6</v>
      </c>
      <c r="C14" s="42">
        <v>0.1</v>
      </c>
      <c r="D14" s="43" t="s">
        <v>66</v>
      </c>
      <c r="E14" s="51">
        <v>0.47</v>
      </c>
      <c r="F14" s="52" t="s">
        <v>134</v>
      </c>
      <c r="G14" s="51">
        <v>0.71309999999999996</v>
      </c>
      <c r="H14" s="52" t="s">
        <v>151</v>
      </c>
    </row>
    <row r="15" spans="1:8" ht="27" x14ac:dyDescent="0.25">
      <c r="A15" s="5" t="s">
        <v>38</v>
      </c>
      <c r="B15" s="41">
        <v>0.5</v>
      </c>
      <c r="C15" s="42">
        <v>5</v>
      </c>
      <c r="D15" s="43" t="s">
        <v>122</v>
      </c>
      <c r="E15" s="51">
        <v>0.50149999999999995</v>
      </c>
      <c r="F15" s="52" t="s">
        <v>135</v>
      </c>
      <c r="G15" s="51">
        <v>0.5867</v>
      </c>
      <c r="H15" s="52" t="s">
        <v>152</v>
      </c>
    </row>
    <row r="16" spans="1:8" ht="27" x14ac:dyDescent="0.25">
      <c r="A16" s="5" t="s">
        <v>39</v>
      </c>
      <c r="B16" s="41">
        <v>0.5</v>
      </c>
      <c r="C16" s="42">
        <v>5</v>
      </c>
      <c r="D16" s="43" t="s">
        <v>122</v>
      </c>
      <c r="E16" s="51">
        <v>0.46250000000000002</v>
      </c>
      <c r="F16" s="52" t="s">
        <v>136</v>
      </c>
      <c r="G16" s="51">
        <v>0.74619999999999997</v>
      </c>
      <c r="H16" s="52" t="s">
        <v>153</v>
      </c>
    </row>
    <row r="17" spans="1:8" ht="27" x14ac:dyDescent="0.25">
      <c r="A17" s="11" t="s">
        <v>40</v>
      </c>
      <c r="B17" s="41">
        <v>0.2</v>
      </c>
      <c r="C17" s="42">
        <v>5</v>
      </c>
      <c r="D17" s="43" t="s">
        <v>122</v>
      </c>
      <c r="E17" s="51">
        <v>0.21329999999999999</v>
      </c>
      <c r="F17" s="52" t="s">
        <v>137</v>
      </c>
      <c r="G17" s="51">
        <v>0.21959999999999999</v>
      </c>
      <c r="H17" s="52" t="s">
        <v>154</v>
      </c>
    </row>
    <row r="18" spans="1:8" ht="15" x14ac:dyDescent="0.25">
      <c r="A18" s="11" t="s">
        <v>52</v>
      </c>
      <c r="B18" s="41">
        <v>0.44</v>
      </c>
      <c r="C18" s="42">
        <v>0</v>
      </c>
      <c r="D18" s="43" t="s">
        <v>102</v>
      </c>
      <c r="E18" s="51">
        <v>0.87529999999999997</v>
      </c>
      <c r="F18" s="52" t="s">
        <v>138</v>
      </c>
      <c r="G18" s="51">
        <v>0.79569999999999996</v>
      </c>
      <c r="H18" s="52" t="s">
        <v>155</v>
      </c>
    </row>
    <row r="19" spans="1:8" ht="15" x14ac:dyDescent="0.25">
      <c r="A19" s="11" t="s">
        <v>50</v>
      </c>
      <c r="B19" s="46">
        <v>1</v>
      </c>
      <c r="C19" s="47">
        <v>0</v>
      </c>
      <c r="D19" s="43" t="s">
        <v>102</v>
      </c>
      <c r="E19" s="51">
        <v>1</v>
      </c>
      <c r="F19" s="52" t="s">
        <v>139</v>
      </c>
      <c r="G19" s="51">
        <v>1</v>
      </c>
      <c r="H19" s="52" t="s">
        <v>139</v>
      </c>
    </row>
    <row r="20" spans="1:8" ht="15" x14ac:dyDescent="0.25">
      <c r="A20" s="7" t="s">
        <v>51</v>
      </c>
      <c r="B20" s="48">
        <v>1</v>
      </c>
      <c r="C20" s="49">
        <v>0</v>
      </c>
      <c r="D20" s="50" t="s">
        <v>102</v>
      </c>
      <c r="E20" s="51">
        <v>1</v>
      </c>
      <c r="F20" s="52" t="s">
        <v>139</v>
      </c>
      <c r="G20" s="51">
        <v>1</v>
      </c>
      <c r="H20" s="52" t="s">
        <v>139</v>
      </c>
    </row>
    <row r="21" spans="1:8" ht="34.5" x14ac:dyDescent="0.15">
      <c r="A21" s="32" t="s">
        <v>34</v>
      </c>
      <c r="B21" s="33"/>
      <c r="C21" s="32"/>
      <c r="D21" s="32"/>
      <c r="E21" s="53">
        <v>-304.05779999999999</v>
      </c>
      <c r="F21" s="54"/>
      <c r="G21" s="53">
        <v>-178.18700000000001</v>
      </c>
      <c r="H21" s="54"/>
    </row>
  </sheetData>
  <mergeCells count="3">
    <mergeCell ref="B1:D1"/>
    <mergeCell ref="E1:F1"/>
    <mergeCell ref="G1:H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M14" sqref="M14"/>
    </sheetView>
  </sheetViews>
  <sheetFormatPr defaultRowHeight="13.5" x14ac:dyDescent="0.15"/>
  <sheetData>
    <row r="1" spans="1:8" x14ac:dyDescent="0.15">
      <c r="A1" t="s">
        <v>56</v>
      </c>
      <c r="B1" t="s">
        <v>57</v>
      </c>
      <c r="C1" t="s">
        <v>58</v>
      </c>
      <c r="D1" t="s">
        <v>59</v>
      </c>
      <c r="E1" t="s">
        <v>60</v>
      </c>
      <c r="F1" t="s">
        <v>61</v>
      </c>
      <c r="G1" t="s">
        <v>62</v>
      </c>
      <c r="H1" t="s">
        <v>63</v>
      </c>
    </row>
    <row r="2" spans="1:8" x14ac:dyDescent="0.15">
      <c r="A2" t="s">
        <v>64</v>
      </c>
      <c r="B2" t="s">
        <v>65</v>
      </c>
      <c r="C2" s="31">
        <v>1.5</v>
      </c>
      <c r="D2" s="31">
        <v>0.2</v>
      </c>
      <c r="E2" s="31">
        <v>0</v>
      </c>
      <c r="F2" s="31">
        <v>3</v>
      </c>
      <c r="G2" s="31">
        <v>10</v>
      </c>
      <c r="H2" s="31">
        <v>0.5</v>
      </c>
    </row>
    <row r="3" spans="1:8" x14ac:dyDescent="0.15">
      <c r="A3" t="s">
        <v>66</v>
      </c>
      <c r="B3" t="s">
        <v>67</v>
      </c>
      <c r="C3" s="31">
        <v>0.16</v>
      </c>
      <c r="D3" s="31">
        <v>0</v>
      </c>
      <c r="E3" s="31">
        <v>1</v>
      </c>
      <c r="F3" s="31">
        <v>0</v>
      </c>
      <c r="G3" s="31">
        <v>1</v>
      </c>
      <c r="H3" s="31">
        <v>0.1</v>
      </c>
    </row>
    <row r="4" spans="1:8" x14ac:dyDescent="0.15">
      <c r="A4" t="s">
        <v>68</v>
      </c>
      <c r="B4" t="s">
        <v>69</v>
      </c>
      <c r="C4" s="31">
        <v>1</v>
      </c>
      <c r="D4" s="31">
        <v>0</v>
      </c>
      <c r="E4" s="31">
        <v>1</v>
      </c>
      <c r="F4" s="31">
        <v>0</v>
      </c>
      <c r="G4" s="31">
        <v>0</v>
      </c>
      <c r="H4" s="31">
        <v>0</v>
      </c>
    </row>
    <row r="5" spans="1:8" x14ac:dyDescent="0.15">
      <c r="A5" t="s">
        <v>9</v>
      </c>
      <c r="B5" t="s">
        <v>70</v>
      </c>
      <c r="C5" s="31">
        <v>0.42299999999999999</v>
      </c>
      <c r="D5" s="31">
        <v>0.05</v>
      </c>
      <c r="E5" s="31">
        <v>0</v>
      </c>
      <c r="F5" s="31">
        <v>3</v>
      </c>
      <c r="G5" s="31">
        <v>5</v>
      </c>
      <c r="H5" s="31">
        <v>-5</v>
      </c>
    </row>
    <row r="6" spans="1:8" x14ac:dyDescent="0.15">
      <c r="A6" t="s">
        <v>71</v>
      </c>
      <c r="B6" t="s">
        <v>72</v>
      </c>
      <c r="C6" s="31">
        <v>0</v>
      </c>
      <c r="D6" s="31">
        <v>0</v>
      </c>
      <c r="E6" s="31">
        <v>1</v>
      </c>
      <c r="F6" s="31">
        <v>0</v>
      </c>
      <c r="G6" s="31">
        <v>5</v>
      </c>
      <c r="H6" s="31">
        <v>-5</v>
      </c>
    </row>
    <row r="7" spans="1:8" x14ac:dyDescent="0.15">
      <c r="A7" t="s">
        <v>10</v>
      </c>
      <c r="B7" t="s">
        <v>73</v>
      </c>
      <c r="C7" s="31">
        <v>2</v>
      </c>
      <c r="D7" s="31">
        <v>0.75</v>
      </c>
      <c r="E7" s="31">
        <v>0</v>
      </c>
      <c r="F7" s="31">
        <v>3</v>
      </c>
      <c r="G7" s="31">
        <v>10</v>
      </c>
      <c r="H7" s="31">
        <v>1</v>
      </c>
    </row>
    <row r="8" spans="1:8" x14ac:dyDescent="0.15">
      <c r="A8" t="s">
        <v>74</v>
      </c>
      <c r="B8" t="s">
        <v>73</v>
      </c>
      <c r="C8" s="31">
        <v>6</v>
      </c>
      <c r="D8" s="31">
        <v>0</v>
      </c>
      <c r="E8" s="31">
        <v>1</v>
      </c>
      <c r="F8" s="31">
        <v>0</v>
      </c>
      <c r="G8" s="31">
        <v>0</v>
      </c>
      <c r="H8" s="31">
        <v>0</v>
      </c>
    </row>
    <row r="9" spans="1:8" x14ac:dyDescent="0.15">
      <c r="A9" t="s">
        <v>11</v>
      </c>
      <c r="B9" t="s">
        <v>73</v>
      </c>
      <c r="C9" s="31">
        <v>0.05</v>
      </c>
      <c r="D9" s="31">
        <v>0.01</v>
      </c>
      <c r="E9" s="31">
        <v>0</v>
      </c>
      <c r="F9" s="31">
        <v>3</v>
      </c>
      <c r="G9" s="31">
        <v>1</v>
      </c>
      <c r="H9" s="31">
        <v>-1</v>
      </c>
    </row>
    <row r="10" spans="1:8" x14ac:dyDescent="0.15">
      <c r="A10" t="s">
        <v>12</v>
      </c>
      <c r="B10" t="s">
        <v>75</v>
      </c>
      <c r="C10" s="31">
        <v>0.5</v>
      </c>
      <c r="D10" s="31">
        <v>0.05</v>
      </c>
      <c r="E10" s="31">
        <v>0</v>
      </c>
      <c r="F10" s="31">
        <v>3</v>
      </c>
      <c r="G10" s="31">
        <v>2.5</v>
      </c>
      <c r="H10" s="31">
        <v>-2.5</v>
      </c>
    </row>
    <row r="11" spans="1:8" x14ac:dyDescent="0.15">
      <c r="A11" t="s">
        <v>13</v>
      </c>
      <c r="B11" t="s">
        <v>76</v>
      </c>
      <c r="C11" s="31">
        <v>2</v>
      </c>
      <c r="D11" s="31">
        <v>0.5</v>
      </c>
      <c r="E11" s="31">
        <v>0</v>
      </c>
      <c r="F11" s="31">
        <v>3</v>
      </c>
      <c r="G11" s="31">
        <v>5</v>
      </c>
      <c r="H11" s="31">
        <v>0.5</v>
      </c>
    </row>
    <row r="12" spans="1:8" x14ac:dyDescent="0.15">
      <c r="A12" t="s">
        <v>14</v>
      </c>
      <c r="B12" t="s">
        <v>76</v>
      </c>
      <c r="C12" s="31">
        <v>0.3</v>
      </c>
      <c r="D12" s="31">
        <v>0.1</v>
      </c>
      <c r="E12" s="31">
        <v>0</v>
      </c>
      <c r="F12" s="31">
        <v>3</v>
      </c>
      <c r="G12" s="31">
        <v>5</v>
      </c>
      <c r="H12" s="31">
        <v>0</v>
      </c>
    </row>
    <row r="13" spans="1:8" x14ac:dyDescent="0.15">
      <c r="A13" t="s">
        <v>15</v>
      </c>
      <c r="B13" t="s">
        <v>77</v>
      </c>
      <c r="C13" s="31">
        <v>0.6</v>
      </c>
      <c r="D13" s="31">
        <v>0.1</v>
      </c>
      <c r="E13" s="31">
        <v>0</v>
      </c>
      <c r="F13" s="31">
        <v>1</v>
      </c>
      <c r="G13" s="31">
        <v>0.9</v>
      </c>
      <c r="H13" s="31">
        <v>0.2</v>
      </c>
    </row>
    <row r="14" spans="1:8" x14ac:dyDescent="0.15">
      <c r="A14" t="s">
        <v>16</v>
      </c>
      <c r="B14" t="s">
        <v>77</v>
      </c>
      <c r="C14" s="31">
        <v>0.6</v>
      </c>
      <c r="D14" s="31">
        <v>0.1</v>
      </c>
      <c r="E14" s="31">
        <v>0</v>
      </c>
      <c r="F14" s="31">
        <v>1</v>
      </c>
      <c r="G14" s="31">
        <v>0.9</v>
      </c>
      <c r="H14" s="31">
        <v>0.2</v>
      </c>
    </row>
    <row r="15" spans="1:8" x14ac:dyDescent="0.15">
      <c r="A15" t="s">
        <v>17</v>
      </c>
      <c r="B15" t="s">
        <v>77</v>
      </c>
      <c r="C15" s="31">
        <v>0.6</v>
      </c>
      <c r="D15" s="31">
        <v>0.1</v>
      </c>
      <c r="E15" s="31">
        <v>0</v>
      </c>
      <c r="F15" s="31">
        <v>1</v>
      </c>
      <c r="G15" s="31">
        <v>0.9</v>
      </c>
      <c r="H15" s="31">
        <v>0.2</v>
      </c>
    </row>
    <row r="16" spans="1:8" x14ac:dyDescent="0.15">
      <c r="A16" t="s">
        <v>18</v>
      </c>
      <c r="B16" t="s">
        <v>59</v>
      </c>
      <c r="C16" s="31">
        <v>5.0000000000000001E-3</v>
      </c>
      <c r="D16" s="31">
        <v>5</v>
      </c>
      <c r="E16" s="31">
        <v>0</v>
      </c>
      <c r="F16" s="31">
        <v>4</v>
      </c>
      <c r="G16" s="31">
        <v>0.05</v>
      </c>
      <c r="H16" s="31">
        <v>1E-4</v>
      </c>
    </row>
    <row r="17" spans="1:8" x14ac:dyDescent="0.15">
      <c r="A17" t="s">
        <v>19</v>
      </c>
      <c r="B17" t="s">
        <v>59</v>
      </c>
      <c r="C17" s="31">
        <v>5.0000000000000001E-3</v>
      </c>
      <c r="D17" s="31">
        <v>5</v>
      </c>
      <c r="E17" s="31">
        <v>0</v>
      </c>
      <c r="F17" s="31">
        <v>4</v>
      </c>
      <c r="G17" s="31">
        <v>0.05</v>
      </c>
      <c r="H17" s="31">
        <v>1E-4</v>
      </c>
    </row>
    <row r="18" spans="1:8" x14ac:dyDescent="0.15">
      <c r="A18" t="s">
        <v>20</v>
      </c>
      <c r="B18" t="s">
        <v>59</v>
      </c>
      <c r="C18" s="31">
        <v>2E-3</v>
      </c>
      <c r="D18" s="31">
        <v>5</v>
      </c>
      <c r="E18" s="31">
        <v>0</v>
      </c>
      <c r="F18" s="31">
        <v>4</v>
      </c>
      <c r="G18" s="31">
        <v>0.01</v>
      </c>
      <c r="H18" s="31">
        <v>1E-4</v>
      </c>
    </row>
    <row r="19" spans="1:8" x14ac:dyDescent="0.15">
      <c r="A19" t="s">
        <v>78</v>
      </c>
      <c r="B19" t="s">
        <v>79</v>
      </c>
      <c r="C19" s="31">
        <v>6.13E-3</v>
      </c>
      <c r="D19" s="31">
        <v>0</v>
      </c>
      <c r="E19" s="31">
        <v>1</v>
      </c>
      <c r="F19" s="31">
        <v>0</v>
      </c>
      <c r="G19" s="31">
        <v>0</v>
      </c>
      <c r="H19" s="31">
        <v>0</v>
      </c>
    </row>
    <row r="20" spans="1:8" x14ac:dyDescent="0.15">
      <c r="A20" t="s">
        <v>80</v>
      </c>
      <c r="B20" t="s">
        <v>79</v>
      </c>
      <c r="C20" s="31">
        <v>2.4399999999999999E-3</v>
      </c>
      <c r="D20" s="31">
        <v>0</v>
      </c>
      <c r="E20" s="31">
        <v>1</v>
      </c>
      <c r="F20" s="31">
        <v>0</v>
      </c>
      <c r="G20" s="31">
        <v>0</v>
      </c>
      <c r="H20" s="31">
        <v>0</v>
      </c>
    </row>
    <row r="21" spans="1:8" x14ac:dyDescent="0.15">
      <c r="A21" t="s">
        <v>81</v>
      </c>
      <c r="B21" t="s">
        <v>79</v>
      </c>
      <c r="C21" s="31">
        <v>7.6899999999999998E-3</v>
      </c>
      <c r="D21" s="31">
        <v>0</v>
      </c>
      <c r="E21" s="31">
        <v>1</v>
      </c>
      <c r="F21" s="31">
        <v>0</v>
      </c>
      <c r="G21" s="31">
        <v>0</v>
      </c>
      <c r="H21" s="31">
        <v>0</v>
      </c>
    </row>
    <row r="22" spans="1:8" x14ac:dyDescent="0.15">
      <c r="A22" t="s">
        <v>47</v>
      </c>
      <c r="B22" t="s">
        <v>47</v>
      </c>
      <c r="C22" s="31">
        <v>0.44</v>
      </c>
      <c r="D22" s="31">
        <v>0</v>
      </c>
      <c r="E22" s="31">
        <v>0</v>
      </c>
      <c r="F22" s="31">
        <v>0</v>
      </c>
      <c r="G22" s="31">
        <v>3</v>
      </c>
      <c r="H22" s="31">
        <v>0</v>
      </c>
    </row>
    <row r="23" spans="1:8" x14ac:dyDescent="0.15">
      <c r="A23" t="s">
        <v>48</v>
      </c>
      <c r="B23" t="s">
        <v>82</v>
      </c>
      <c r="C23" s="31">
        <v>0.85</v>
      </c>
      <c r="D23" s="31">
        <v>0.05</v>
      </c>
      <c r="E23" s="31">
        <v>0</v>
      </c>
      <c r="F23" s="31">
        <v>1</v>
      </c>
      <c r="G23" s="31">
        <v>1</v>
      </c>
      <c r="H23" s="31">
        <v>0.6</v>
      </c>
    </row>
    <row r="24" spans="1:8" x14ac:dyDescent="0.15">
      <c r="A24" t="s">
        <v>49</v>
      </c>
      <c r="B24" t="s">
        <v>82</v>
      </c>
      <c r="C24" s="31">
        <v>0.8</v>
      </c>
      <c r="D24" s="31">
        <v>0.05</v>
      </c>
      <c r="E24" s="31">
        <v>0</v>
      </c>
      <c r="F24" s="31">
        <v>1</v>
      </c>
      <c r="G24" s="31">
        <v>1</v>
      </c>
      <c r="H24" s="31">
        <v>0.6</v>
      </c>
    </row>
    <row r="25" spans="1:8" x14ac:dyDescent="0.15">
      <c r="A25" t="s">
        <v>94</v>
      </c>
      <c r="B25" t="s">
        <v>95</v>
      </c>
      <c r="C25" s="31">
        <v>0.5</v>
      </c>
      <c r="D25" s="31">
        <v>0.2</v>
      </c>
      <c r="E25" s="31">
        <v>0</v>
      </c>
      <c r="F25" s="31">
        <v>1</v>
      </c>
      <c r="G25" s="31">
        <v>0.8</v>
      </c>
      <c r="H25" s="31">
        <v>0.3</v>
      </c>
    </row>
    <row r="26" spans="1:8" x14ac:dyDescent="0.15">
      <c r="A26" t="s">
        <v>96</v>
      </c>
      <c r="B26" t="s">
        <v>97</v>
      </c>
      <c r="C26" s="31">
        <v>0.05</v>
      </c>
      <c r="D26" s="31">
        <v>0.05</v>
      </c>
      <c r="E26" s="31">
        <v>0</v>
      </c>
      <c r="F26" s="31">
        <v>2</v>
      </c>
      <c r="G26" s="31">
        <v>1</v>
      </c>
      <c r="H26" s="31">
        <v>1.0000000000000001E-5</v>
      </c>
    </row>
    <row r="27" spans="1:8" x14ac:dyDescent="0.15">
      <c r="A27" t="s">
        <v>107</v>
      </c>
      <c r="B27" t="s">
        <v>113</v>
      </c>
      <c r="C27" s="31">
        <v>5</v>
      </c>
      <c r="D27" s="31">
        <v>1</v>
      </c>
      <c r="E27" s="31">
        <v>1</v>
      </c>
      <c r="F27" s="31">
        <v>0</v>
      </c>
      <c r="G27" s="31">
        <v>10</v>
      </c>
      <c r="H27" s="31">
        <v>0.1</v>
      </c>
    </row>
    <row r="28" spans="1:8" x14ac:dyDescent="0.15">
      <c r="A28" t="s">
        <v>112</v>
      </c>
      <c r="B28" t="s">
        <v>114</v>
      </c>
      <c r="C28" s="31">
        <v>5</v>
      </c>
      <c r="D28" s="31">
        <v>1</v>
      </c>
      <c r="E28" s="31">
        <v>1</v>
      </c>
      <c r="F28" s="31">
        <v>0</v>
      </c>
      <c r="G28" s="31">
        <v>10</v>
      </c>
      <c r="H28" s="31">
        <v>0.1</v>
      </c>
    </row>
    <row r="29" spans="1:8" x14ac:dyDescent="0.15">
      <c r="A29" t="s">
        <v>108</v>
      </c>
      <c r="B29" t="s">
        <v>115</v>
      </c>
      <c r="C29" s="31">
        <v>0.2</v>
      </c>
      <c r="D29" s="31">
        <v>0.1</v>
      </c>
      <c r="E29" s="31">
        <v>0</v>
      </c>
      <c r="F29" s="31">
        <v>3</v>
      </c>
      <c r="G29" s="31">
        <v>5</v>
      </c>
      <c r="H29" s="31">
        <v>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opLeftCell="A7" workbookViewId="0">
      <selection activeCell="K30" sqref="K30"/>
    </sheetView>
  </sheetViews>
  <sheetFormatPr defaultRowHeight="13.5" x14ac:dyDescent="0.15"/>
  <sheetData>
    <row r="1" spans="1:8" x14ac:dyDescent="0.15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</row>
    <row r="2" spans="1:8" x14ac:dyDescent="0.15">
      <c r="A2" t="s">
        <v>103</v>
      </c>
    </row>
    <row r="3" spans="1:8" x14ac:dyDescent="0.15">
      <c r="A3" s="31" t="s">
        <v>64</v>
      </c>
      <c r="B3" s="31">
        <v>1.5874999999999999</v>
      </c>
      <c r="C3" s="31">
        <v>9.0499999999999997E-2</v>
      </c>
      <c r="D3" s="31">
        <v>1.3024</v>
      </c>
      <c r="E3" s="31">
        <v>1.6252</v>
      </c>
      <c r="F3" s="31">
        <v>0</v>
      </c>
      <c r="G3" s="31">
        <v>2.3620000000000001</v>
      </c>
      <c r="H3" s="31"/>
    </row>
    <row r="4" spans="1:8" x14ac:dyDescent="0.15">
      <c r="A4" s="31" t="s">
        <v>66</v>
      </c>
      <c r="B4" s="31">
        <v>0.99839999999999995</v>
      </c>
      <c r="C4" s="31">
        <v>0</v>
      </c>
      <c r="D4" s="31">
        <v>0.99839999999999995</v>
      </c>
      <c r="E4" s="31">
        <v>0.99839999999999995</v>
      </c>
      <c r="F4" s="31">
        <v>0.109</v>
      </c>
      <c r="G4" s="31">
        <v>338.541</v>
      </c>
      <c r="H4" s="31"/>
    </row>
    <row r="5" spans="1:8" x14ac:dyDescent="0.15">
      <c r="A5" s="31" t="s">
        <v>68</v>
      </c>
      <c r="B5" s="31">
        <v>1</v>
      </c>
      <c r="C5" s="31">
        <v>0</v>
      </c>
      <c r="D5" s="31">
        <v>1</v>
      </c>
      <c r="E5" s="31">
        <v>1</v>
      </c>
      <c r="F5" s="31" t="s">
        <v>53</v>
      </c>
      <c r="G5" s="31" t="s">
        <v>53</v>
      </c>
      <c r="H5" s="31"/>
    </row>
    <row r="6" spans="1:8" x14ac:dyDescent="0.15">
      <c r="A6" s="31" t="s">
        <v>9</v>
      </c>
      <c r="B6" s="31">
        <v>0.44890000000000002</v>
      </c>
      <c r="C6" s="31">
        <v>1.09E-2</v>
      </c>
      <c r="D6" s="31">
        <v>0.44409999999999999</v>
      </c>
      <c r="E6" s="31">
        <v>0.48099999999999998</v>
      </c>
      <c r="F6" s="31">
        <v>0</v>
      </c>
      <c r="G6" s="31">
        <v>2.2509999999999999</v>
      </c>
      <c r="H6" s="31"/>
    </row>
    <row r="7" spans="1:8" x14ac:dyDescent="0.15">
      <c r="A7" s="31" t="s">
        <v>71</v>
      </c>
      <c r="B7" s="31">
        <v>0</v>
      </c>
      <c r="C7" s="31">
        <v>0</v>
      </c>
      <c r="D7" s="31">
        <v>0</v>
      </c>
      <c r="E7" s="31">
        <v>0</v>
      </c>
      <c r="F7" s="31" t="s">
        <v>53</v>
      </c>
      <c r="G7" s="31" t="s">
        <v>53</v>
      </c>
      <c r="H7" s="31"/>
    </row>
    <row r="8" spans="1:8" x14ac:dyDescent="0.15">
      <c r="A8" s="31" t="s">
        <v>10</v>
      </c>
      <c r="B8" s="31">
        <v>2.1583999999999999</v>
      </c>
      <c r="C8" s="31">
        <v>0.1065</v>
      </c>
      <c r="D8" s="31">
        <v>2.0937999999999999</v>
      </c>
      <c r="E8" s="31">
        <v>2.3786</v>
      </c>
      <c r="F8" s="31">
        <v>0.47</v>
      </c>
      <c r="G8" s="31">
        <v>0.443</v>
      </c>
      <c r="H8" s="31"/>
    </row>
    <row r="9" spans="1:8" x14ac:dyDescent="0.15">
      <c r="A9" s="31" t="s">
        <v>74</v>
      </c>
      <c r="B9" s="31">
        <v>6</v>
      </c>
      <c r="C9" s="31">
        <v>0</v>
      </c>
      <c r="D9" s="31">
        <v>6</v>
      </c>
      <c r="E9" s="31">
        <v>6</v>
      </c>
      <c r="F9" s="31" t="s">
        <v>53</v>
      </c>
      <c r="G9" s="31" t="s">
        <v>53</v>
      </c>
      <c r="H9" s="31"/>
    </row>
    <row r="10" spans="1:8" x14ac:dyDescent="0.15">
      <c r="A10" s="31" t="s">
        <v>11</v>
      </c>
      <c r="B10" s="31">
        <v>4.7600000000000003E-2</v>
      </c>
      <c r="C10" s="31">
        <v>9.4999999999999998E-3</v>
      </c>
      <c r="D10" s="31">
        <v>1.7999999999999999E-2</v>
      </c>
      <c r="E10" s="31">
        <v>5.79E-2</v>
      </c>
      <c r="F10" s="31">
        <v>0</v>
      </c>
      <c r="G10" s="31">
        <v>2.0910000000000002</v>
      </c>
      <c r="H10" s="31"/>
    </row>
    <row r="11" spans="1:8" x14ac:dyDescent="0.15">
      <c r="A11" s="31" t="s">
        <v>12</v>
      </c>
      <c r="B11" s="31">
        <v>0.55720000000000003</v>
      </c>
      <c r="C11" s="31">
        <v>8.2000000000000007E-3</v>
      </c>
      <c r="D11" s="31">
        <v>0.53890000000000005</v>
      </c>
      <c r="E11" s="31">
        <v>0.56140000000000001</v>
      </c>
      <c r="F11" s="31">
        <v>0.80200000000000005</v>
      </c>
      <c r="G11" s="31">
        <v>0.28199999999999997</v>
      </c>
      <c r="H11" s="31"/>
    </row>
    <row r="12" spans="1:8" x14ac:dyDescent="0.15">
      <c r="A12" s="31" t="s">
        <v>13</v>
      </c>
      <c r="B12" s="31">
        <v>2.5387</v>
      </c>
      <c r="C12" s="31">
        <v>0.17050000000000001</v>
      </c>
      <c r="D12" s="31">
        <v>1.9812000000000001</v>
      </c>
      <c r="E12" s="31">
        <v>2.6509</v>
      </c>
      <c r="F12" s="31">
        <v>0</v>
      </c>
      <c r="G12" s="31">
        <v>2.3540000000000001</v>
      </c>
      <c r="H12" s="31"/>
    </row>
    <row r="13" spans="1:8" x14ac:dyDescent="0.15">
      <c r="A13" s="31" t="s">
        <v>14</v>
      </c>
      <c r="B13" s="31">
        <v>0.24759999999999999</v>
      </c>
      <c r="C13" s="31">
        <v>3.2199999999999999E-2</v>
      </c>
      <c r="D13" s="31">
        <v>0.18310000000000001</v>
      </c>
      <c r="E13" s="31">
        <v>0.26679999999999998</v>
      </c>
      <c r="F13" s="31">
        <v>5.0000000000000001E-3</v>
      </c>
      <c r="G13" s="31">
        <v>1.3169999999999999</v>
      </c>
      <c r="H13" s="31"/>
    </row>
    <row r="14" spans="1:8" x14ac:dyDescent="0.15">
      <c r="A14" s="31" t="s">
        <v>15</v>
      </c>
      <c r="B14" s="31">
        <v>0.80459999999999998</v>
      </c>
      <c r="C14" s="31">
        <v>4.0800000000000003E-2</v>
      </c>
      <c r="D14" s="31">
        <v>0.71789999999999998</v>
      </c>
      <c r="E14" s="31">
        <v>0.82940000000000003</v>
      </c>
      <c r="F14" s="31">
        <v>0.14399999999999999</v>
      </c>
      <c r="G14" s="31">
        <v>0.47299999999999998</v>
      </c>
      <c r="H14" s="31"/>
    </row>
    <row r="15" spans="1:8" x14ac:dyDescent="0.15">
      <c r="A15" s="31" t="s">
        <v>16</v>
      </c>
      <c r="B15" s="31">
        <v>0.47</v>
      </c>
      <c r="C15" s="31">
        <v>0.17419999999999999</v>
      </c>
      <c r="D15" s="31">
        <v>0.373</v>
      </c>
      <c r="E15" s="31">
        <v>0.85640000000000005</v>
      </c>
      <c r="F15" s="31">
        <v>0.09</v>
      </c>
      <c r="G15" s="31">
        <v>0.49</v>
      </c>
      <c r="H15" s="31"/>
    </row>
    <row r="16" spans="1:8" x14ac:dyDescent="0.15">
      <c r="A16" s="31" t="s">
        <v>17</v>
      </c>
      <c r="B16" s="31">
        <v>0.60170000000000001</v>
      </c>
      <c r="C16" s="31">
        <v>6.3E-3</v>
      </c>
      <c r="D16" s="31">
        <v>0.59770000000000001</v>
      </c>
      <c r="E16" s="31">
        <v>0.60609999999999997</v>
      </c>
      <c r="F16" s="31">
        <v>0.223</v>
      </c>
      <c r="G16" s="31">
        <v>0.98199999999999998</v>
      </c>
      <c r="H16" s="31"/>
    </row>
    <row r="17" spans="1:8" x14ac:dyDescent="0.15">
      <c r="A17" s="31" t="s">
        <v>18</v>
      </c>
      <c r="B17" s="31">
        <v>0.50149999999999995</v>
      </c>
      <c r="C17" s="31">
        <v>0.1229</v>
      </c>
      <c r="D17" s="31">
        <v>0.39129999999999998</v>
      </c>
      <c r="E17" s="31">
        <v>0.79149999999999998</v>
      </c>
      <c r="F17" s="31">
        <v>0.52100000000000002</v>
      </c>
      <c r="G17" s="31">
        <v>0.33500000000000002</v>
      </c>
      <c r="H17" s="31"/>
    </row>
    <row r="18" spans="1:8" x14ac:dyDescent="0.15">
      <c r="A18" s="31" t="s">
        <v>19</v>
      </c>
      <c r="B18" s="31">
        <v>0.46250000000000002</v>
      </c>
      <c r="C18" s="31">
        <v>2.9600000000000001E-2</v>
      </c>
      <c r="D18" s="31">
        <v>0.44159999999999999</v>
      </c>
      <c r="E18" s="31">
        <v>0.55800000000000005</v>
      </c>
      <c r="F18" s="31">
        <v>0</v>
      </c>
      <c r="G18" s="31">
        <v>2.254</v>
      </c>
      <c r="H18" s="31"/>
    </row>
    <row r="19" spans="1:8" x14ac:dyDescent="0.15">
      <c r="A19" s="31" t="s">
        <v>20</v>
      </c>
      <c r="B19" s="31">
        <v>0.21329999999999999</v>
      </c>
      <c r="C19" s="31">
        <v>7.6600000000000001E-2</v>
      </c>
      <c r="D19" s="31">
        <v>0.1807</v>
      </c>
      <c r="E19" s="31">
        <v>0.45639999999999997</v>
      </c>
      <c r="F19" s="31">
        <v>0</v>
      </c>
      <c r="G19" s="31">
        <v>2.399</v>
      </c>
      <c r="H19" s="31"/>
    </row>
    <row r="20" spans="1:8" x14ac:dyDescent="0.15">
      <c r="A20" s="31" t="s">
        <v>98</v>
      </c>
      <c r="B20" s="31">
        <v>6.1000000000000004E-3</v>
      </c>
      <c r="C20" s="31">
        <v>0</v>
      </c>
      <c r="D20" s="31">
        <v>6.1000000000000004E-3</v>
      </c>
      <c r="E20" s="31">
        <v>6.1000000000000004E-3</v>
      </c>
      <c r="F20" s="31">
        <v>0.36199999999999999</v>
      </c>
      <c r="G20" s="31">
        <v>338.541</v>
      </c>
      <c r="H20" s="31"/>
    </row>
    <row r="21" spans="1:8" x14ac:dyDescent="0.15">
      <c r="A21" s="31" t="s">
        <v>99</v>
      </c>
      <c r="B21" s="31">
        <v>2.3999999999999998E-3</v>
      </c>
      <c r="C21" s="31">
        <v>0</v>
      </c>
      <c r="D21" s="31">
        <v>2.3999999999999998E-3</v>
      </c>
      <c r="E21" s="31">
        <v>2.3999999999999998E-3</v>
      </c>
      <c r="F21" s="31">
        <v>0.56200000000000006</v>
      </c>
      <c r="G21" s="31">
        <v>338.541</v>
      </c>
      <c r="H21" s="31"/>
    </row>
    <row r="22" spans="1:8" x14ac:dyDescent="0.15">
      <c r="A22" s="31" t="s">
        <v>81</v>
      </c>
      <c r="B22" s="31">
        <v>7.7000000000000002E-3</v>
      </c>
      <c r="C22" s="31">
        <v>0</v>
      </c>
      <c r="D22" s="31">
        <v>7.7000000000000002E-3</v>
      </c>
      <c r="E22" s="31">
        <v>7.7000000000000002E-3</v>
      </c>
      <c r="F22" s="31">
        <v>0.127</v>
      </c>
      <c r="G22" s="31">
        <v>338.541</v>
      </c>
      <c r="H22" s="31"/>
    </row>
    <row r="23" spans="1:8" x14ac:dyDescent="0.15">
      <c r="A23" s="31" t="s">
        <v>47</v>
      </c>
      <c r="B23" s="31">
        <v>0.87529999999999997</v>
      </c>
      <c r="C23" s="31">
        <v>2.6499999999999999E-2</v>
      </c>
      <c r="D23" s="31">
        <v>0.78939999999999999</v>
      </c>
      <c r="E23" s="31">
        <v>0.88770000000000004</v>
      </c>
      <c r="F23" s="31">
        <v>0</v>
      </c>
      <c r="G23" s="31">
        <v>2.3879999999999999</v>
      </c>
      <c r="H23" s="31"/>
    </row>
    <row r="24" spans="1:8" x14ac:dyDescent="0.15">
      <c r="A24" s="31" t="s">
        <v>48</v>
      </c>
      <c r="B24" s="31">
        <v>1</v>
      </c>
      <c r="C24" s="31">
        <v>0</v>
      </c>
      <c r="D24" s="31">
        <v>1</v>
      </c>
      <c r="E24" s="31">
        <v>1</v>
      </c>
      <c r="F24" s="31" t="s">
        <v>53</v>
      </c>
      <c r="G24" s="31" t="s">
        <v>53</v>
      </c>
      <c r="H24" s="31"/>
    </row>
    <row r="25" spans="1:8" x14ac:dyDescent="0.15">
      <c r="A25" s="31" t="s">
        <v>49</v>
      </c>
      <c r="B25" s="31">
        <v>1</v>
      </c>
      <c r="C25" s="31">
        <v>0</v>
      </c>
      <c r="D25" s="31">
        <v>1</v>
      </c>
      <c r="E25" s="31">
        <v>1</v>
      </c>
      <c r="F25" s="31" t="s">
        <v>53</v>
      </c>
      <c r="G25" s="31" t="s">
        <v>53</v>
      </c>
      <c r="H25" s="31"/>
    </row>
    <row r="26" spans="1:8" x14ac:dyDescent="0.15">
      <c r="A26" s="31" t="s">
        <v>92</v>
      </c>
      <c r="B26" s="31">
        <v>0.68730000000000002</v>
      </c>
      <c r="C26" s="31">
        <v>0.04</v>
      </c>
      <c r="D26" s="31">
        <v>0.59350000000000003</v>
      </c>
      <c r="E26" s="31">
        <v>0.72050000000000003</v>
      </c>
      <c r="F26" s="31">
        <v>0.628</v>
      </c>
      <c r="G26" s="31">
        <v>0.29399999999999998</v>
      </c>
      <c r="H26" s="31"/>
    </row>
    <row r="27" spans="1:8" x14ac:dyDescent="0.15">
      <c r="A27" s="31" t="s">
        <v>96</v>
      </c>
      <c r="B27" s="31">
        <v>0.05</v>
      </c>
      <c r="C27" s="31">
        <v>0</v>
      </c>
      <c r="D27" s="31">
        <v>0.05</v>
      </c>
      <c r="E27" s="31">
        <v>0.05</v>
      </c>
      <c r="F27" s="31">
        <v>0.109</v>
      </c>
      <c r="G27" s="31">
        <v>338.541</v>
      </c>
      <c r="H27" s="31"/>
    </row>
    <row r="28" spans="1:8" x14ac:dyDescent="0.15">
      <c r="A28" s="31" t="s">
        <v>107</v>
      </c>
      <c r="B28" s="31">
        <v>5</v>
      </c>
      <c r="C28" s="31">
        <v>0</v>
      </c>
      <c r="D28" s="31">
        <v>5</v>
      </c>
      <c r="E28" s="31">
        <v>5</v>
      </c>
      <c r="F28" s="31" t="s">
        <v>53</v>
      </c>
      <c r="G28" s="31" t="s">
        <v>53</v>
      </c>
      <c r="H28" s="31"/>
    </row>
    <row r="29" spans="1:8" x14ac:dyDescent="0.15">
      <c r="A29" s="31" t="s">
        <v>112</v>
      </c>
      <c r="B29" s="31">
        <v>5</v>
      </c>
      <c r="C29" s="31">
        <v>0</v>
      </c>
      <c r="D29" s="31">
        <v>5</v>
      </c>
      <c r="E29" s="31">
        <v>5</v>
      </c>
      <c r="F29" s="31" t="s">
        <v>53</v>
      </c>
      <c r="G29" s="31" t="s">
        <v>53</v>
      </c>
      <c r="H29" s="31"/>
    </row>
    <row r="30" spans="1:8" x14ac:dyDescent="0.15">
      <c r="A30" s="31" t="s">
        <v>108</v>
      </c>
      <c r="B30" s="31">
        <v>0.2321</v>
      </c>
      <c r="C30" s="31">
        <v>4.3499999999999997E-2</v>
      </c>
      <c r="D30" s="31">
        <v>0.12909999999999999</v>
      </c>
      <c r="E30" s="31">
        <v>0.25369999999999998</v>
      </c>
      <c r="F30" s="31">
        <v>0.60599999999999998</v>
      </c>
      <c r="G30" s="31">
        <v>0.26800000000000002</v>
      </c>
      <c r="H30" s="31"/>
    </row>
    <row r="31" spans="1:8" x14ac:dyDescent="0.15">
      <c r="A31" s="31" t="s">
        <v>100</v>
      </c>
      <c r="B31" s="31">
        <v>422.91030000000001</v>
      </c>
      <c r="C31" s="31">
        <v>165.51499999999999</v>
      </c>
      <c r="D31" s="31">
        <v>338.73570000000001</v>
      </c>
      <c r="E31" s="31">
        <v>968.72270000000003</v>
      </c>
      <c r="F31" s="31">
        <v>0</v>
      </c>
      <c r="G31" s="31">
        <v>2.4089999999999998</v>
      </c>
      <c r="H31" s="31"/>
    </row>
    <row r="32" spans="1:8" x14ac:dyDescent="0.15">
      <c r="A32" s="31" t="s">
        <v>120</v>
      </c>
      <c r="B32" s="31">
        <v>-304.05779999999999</v>
      </c>
      <c r="C32" s="31"/>
      <c r="D32" s="31"/>
      <c r="E32" s="31"/>
      <c r="F32" s="31"/>
      <c r="G32" s="31"/>
      <c r="H32" s="31"/>
    </row>
    <row r="33" spans="1:8" x14ac:dyDescent="0.15">
      <c r="A33" s="31"/>
      <c r="B33" s="31" t="s">
        <v>21</v>
      </c>
      <c r="C33" s="31">
        <v>-268.95030000000003</v>
      </c>
      <c r="D33" s="31">
        <v>3.161</v>
      </c>
      <c r="E33" s="31">
        <v>-273.26839999999999</v>
      </c>
      <c r="F33" s="31">
        <v>-266.68200000000002</v>
      </c>
      <c r="G33" s="31">
        <v>0</v>
      </c>
      <c r="H33" s="31">
        <v>1.829</v>
      </c>
    </row>
    <row r="34" spans="1:8" x14ac:dyDescent="0.15">
      <c r="A34" s="31" t="s">
        <v>22</v>
      </c>
      <c r="B34" s="31">
        <v>-293.66300000000001</v>
      </c>
      <c r="C34" s="31">
        <v>3.0188000000000001</v>
      </c>
      <c r="D34" s="31">
        <v>-296.16719999999998</v>
      </c>
      <c r="E34" s="31">
        <v>-291.97390000000001</v>
      </c>
      <c r="F34" s="31">
        <v>2.1000000000000001E-2</v>
      </c>
      <c r="G34" s="31">
        <v>0.72299999999999998</v>
      </c>
      <c r="H34" s="31"/>
    </row>
    <row r="35" spans="1:8" x14ac:dyDescent="0.15">
      <c r="A35" s="31" t="s">
        <v>23</v>
      </c>
      <c r="B35" s="31">
        <v>0.39</v>
      </c>
      <c r="C35" s="31">
        <v>0.48799999999999999</v>
      </c>
      <c r="D35" s="31">
        <v>0</v>
      </c>
      <c r="E35" s="31">
        <v>1</v>
      </c>
      <c r="F35" s="31">
        <v>0</v>
      </c>
      <c r="G35" s="31">
        <v>0.57399999999999995</v>
      </c>
      <c r="H35" s="31"/>
    </row>
    <row r="36" spans="1:8" x14ac:dyDescent="0.15">
      <c r="A36" s="31" t="s">
        <v>24</v>
      </c>
      <c r="B36" s="31">
        <v>0.28170000000000001</v>
      </c>
      <c r="C36" s="31">
        <v>0.45</v>
      </c>
      <c r="D36" s="31">
        <v>0</v>
      </c>
      <c r="E36" s="31">
        <v>1</v>
      </c>
      <c r="F36" s="31">
        <v>0</v>
      </c>
      <c r="G36" s="31">
        <v>0.379</v>
      </c>
      <c r="H36" s="31"/>
    </row>
    <row r="37" spans="1:8" x14ac:dyDescent="0.15">
      <c r="A37" s="31" t="s">
        <v>25</v>
      </c>
      <c r="B37" s="31">
        <v>0.1792</v>
      </c>
      <c r="C37" s="31">
        <v>0.38369999999999999</v>
      </c>
      <c r="D37" s="31">
        <v>0</v>
      </c>
      <c r="E37" s="31">
        <v>1</v>
      </c>
      <c r="F37" s="31">
        <v>0.32100000000000001</v>
      </c>
      <c r="G37" s="31">
        <v>0.83299999999999996</v>
      </c>
      <c r="H37" s="31"/>
    </row>
    <row r="38" spans="1:8" x14ac:dyDescent="0.15">
      <c r="A38" s="31" t="s">
        <v>26</v>
      </c>
      <c r="B38" s="31">
        <v>0.1583</v>
      </c>
      <c r="C38" s="31">
        <v>0.36520000000000002</v>
      </c>
      <c r="D38" s="31">
        <v>0</v>
      </c>
      <c r="E38" s="31">
        <v>1</v>
      </c>
      <c r="F38" s="31">
        <v>0.53200000000000003</v>
      </c>
      <c r="G38" s="31">
        <v>0.315</v>
      </c>
      <c r="H38" s="31"/>
    </row>
    <row r="39" spans="1:8" x14ac:dyDescent="0.15">
      <c r="A39" s="31" t="s">
        <v>27</v>
      </c>
      <c r="B39" s="31">
        <v>9.5799999999999996E-2</v>
      </c>
      <c r="C39" s="31">
        <v>0.29449999999999998</v>
      </c>
      <c r="D39" s="31">
        <v>0</v>
      </c>
      <c r="E39" s="31">
        <v>1</v>
      </c>
      <c r="F39" s="31">
        <v>0</v>
      </c>
      <c r="G39" s="31">
        <v>0.93</v>
      </c>
      <c r="H39" s="31"/>
    </row>
    <row r="40" spans="1:8" x14ac:dyDescent="0.15">
      <c r="A40" s="31" t="s">
        <v>42</v>
      </c>
      <c r="B40" s="31">
        <v>7.9200000000000007E-2</v>
      </c>
      <c r="C40" s="31">
        <v>0.27010000000000001</v>
      </c>
      <c r="D40" s="31">
        <v>0</v>
      </c>
      <c r="E40" s="31">
        <v>1</v>
      </c>
      <c r="F40" s="31">
        <v>0</v>
      </c>
      <c r="G40" s="31">
        <v>0.77300000000000002</v>
      </c>
      <c r="H40" s="31"/>
    </row>
    <row r="41" spans="1:8" x14ac:dyDescent="0.15">
      <c r="A41" s="31" t="s">
        <v>43</v>
      </c>
      <c r="B41" s="31">
        <v>7.17E-2</v>
      </c>
      <c r="C41" s="31">
        <v>0.25800000000000001</v>
      </c>
      <c r="D41" s="31">
        <v>0</v>
      </c>
      <c r="E41" s="31">
        <v>1</v>
      </c>
      <c r="F41" s="31">
        <v>0.55200000000000005</v>
      </c>
      <c r="G41" s="31">
        <v>2.0470000000000002</v>
      </c>
      <c r="H41" s="31"/>
    </row>
    <row r="42" spans="1:8" x14ac:dyDescent="0.15">
      <c r="A42" s="31" t="s">
        <v>44</v>
      </c>
      <c r="B42" s="31">
        <v>4.3299999999999998E-2</v>
      </c>
      <c r="C42" s="31">
        <v>0.20369999999999999</v>
      </c>
      <c r="D42" s="31">
        <v>0</v>
      </c>
      <c r="E42" s="31">
        <v>0</v>
      </c>
      <c r="F42" s="31">
        <v>0</v>
      </c>
      <c r="G42" s="31">
        <v>0.23699999999999999</v>
      </c>
      <c r="H42" s="31"/>
    </row>
    <row r="43" spans="1:8" x14ac:dyDescent="0.15">
      <c r="A43" s="31" t="s">
        <v>45</v>
      </c>
      <c r="B43" s="31">
        <v>0.03</v>
      </c>
      <c r="C43" s="31">
        <v>0.17069999999999999</v>
      </c>
      <c r="D43" s="31">
        <v>0</v>
      </c>
      <c r="E43" s="31">
        <v>0</v>
      </c>
      <c r="F43" s="31">
        <v>1</v>
      </c>
      <c r="G43" s="31">
        <v>0.995</v>
      </c>
      <c r="H43" s="31"/>
    </row>
    <row r="44" spans="1:8" x14ac:dyDescent="0.15">
      <c r="A44" s="31" t="s">
        <v>46</v>
      </c>
      <c r="B44" s="31">
        <v>4.58E-2</v>
      </c>
      <c r="C44" s="31">
        <v>0.2092</v>
      </c>
      <c r="D44" s="31">
        <v>0</v>
      </c>
      <c r="E44" s="31">
        <v>0</v>
      </c>
      <c r="F44" s="31">
        <v>0</v>
      </c>
      <c r="G44" s="31">
        <v>0.49099999999999999</v>
      </c>
      <c r="H44" s="31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activeCell="A3" sqref="A3:H45"/>
    </sheetView>
  </sheetViews>
  <sheetFormatPr defaultRowHeight="13.5" x14ac:dyDescent="0.15"/>
  <sheetData>
    <row r="1" spans="1:8" x14ac:dyDescent="0.15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</row>
    <row r="2" spans="1:8" x14ac:dyDescent="0.15">
      <c r="A2" t="s">
        <v>103</v>
      </c>
    </row>
    <row r="3" spans="1:8" x14ac:dyDescent="0.15">
      <c r="A3" s="31" t="s">
        <v>64</v>
      </c>
      <c r="B3" s="31">
        <v>1.6636</v>
      </c>
      <c r="C3" s="31">
        <v>4.1700000000000001E-2</v>
      </c>
      <c r="D3" s="31">
        <v>1.5569</v>
      </c>
      <c r="E3" s="31">
        <v>1.6840999999999999</v>
      </c>
      <c r="F3" s="31">
        <v>1E-3</v>
      </c>
      <c r="G3" s="31">
        <v>0.30099999999999999</v>
      </c>
      <c r="H3" s="31"/>
    </row>
    <row r="4" spans="1:8" x14ac:dyDescent="0.15">
      <c r="A4" s="31" t="s">
        <v>66</v>
      </c>
      <c r="B4" s="31">
        <v>0.99839999999999995</v>
      </c>
      <c r="C4" s="31">
        <v>0</v>
      </c>
      <c r="D4" s="31">
        <v>0.99839999999999995</v>
      </c>
      <c r="E4" s="31">
        <v>0.99839999999999995</v>
      </c>
      <c r="F4" s="31">
        <v>0.109</v>
      </c>
      <c r="G4" s="31">
        <v>338.541</v>
      </c>
      <c r="H4" s="31"/>
    </row>
    <row r="5" spans="1:8" x14ac:dyDescent="0.15">
      <c r="A5" s="31" t="s">
        <v>68</v>
      </c>
      <c r="B5" s="31">
        <v>1</v>
      </c>
      <c r="C5" s="31">
        <v>0</v>
      </c>
      <c r="D5" s="31">
        <v>1</v>
      </c>
      <c r="E5" s="31">
        <v>1</v>
      </c>
      <c r="F5" s="31" t="s">
        <v>53</v>
      </c>
      <c r="G5" s="31" t="s">
        <v>53</v>
      </c>
      <c r="H5" s="31"/>
    </row>
    <row r="6" spans="1:8" x14ac:dyDescent="0.15">
      <c r="A6" s="31" t="s">
        <v>9</v>
      </c>
      <c r="B6" s="31">
        <v>0.38019999999999998</v>
      </c>
      <c r="C6" s="31">
        <v>5.4000000000000003E-3</v>
      </c>
      <c r="D6" s="31">
        <v>0.36620000000000003</v>
      </c>
      <c r="E6" s="31">
        <v>0.3841</v>
      </c>
      <c r="F6" s="31">
        <v>1.4999999999999999E-2</v>
      </c>
      <c r="G6" s="31">
        <v>0.23599999999999999</v>
      </c>
      <c r="H6" s="31"/>
    </row>
    <row r="7" spans="1:8" x14ac:dyDescent="0.15">
      <c r="A7" s="31" t="s">
        <v>71</v>
      </c>
      <c r="B7" s="31">
        <v>0</v>
      </c>
      <c r="C7" s="31">
        <v>0</v>
      </c>
      <c r="D7" s="31">
        <v>0</v>
      </c>
      <c r="E7" s="31">
        <v>0</v>
      </c>
      <c r="F7" s="31" t="s">
        <v>53</v>
      </c>
      <c r="G7" s="31" t="s">
        <v>53</v>
      </c>
      <c r="H7" s="31"/>
    </row>
    <row r="8" spans="1:8" x14ac:dyDescent="0.15">
      <c r="A8" s="31" t="s">
        <v>10</v>
      </c>
      <c r="B8" s="31">
        <v>3.1732</v>
      </c>
      <c r="C8" s="31">
        <v>0.29509999999999997</v>
      </c>
      <c r="D8" s="31">
        <v>2.4175</v>
      </c>
      <c r="E8" s="31">
        <v>3.3079999999999998</v>
      </c>
      <c r="F8" s="31">
        <v>4.0000000000000001E-3</v>
      </c>
      <c r="G8" s="31">
        <v>0.29399999999999998</v>
      </c>
      <c r="H8" s="31"/>
    </row>
    <row r="9" spans="1:8" x14ac:dyDescent="0.15">
      <c r="A9" s="31" t="s">
        <v>74</v>
      </c>
      <c r="B9" s="31">
        <v>6</v>
      </c>
      <c r="C9" s="31">
        <v>0</v>
      </c>
      <c r="D9" s="31">
        <v>6</v>
      </c>
      <c r="E9" s="31">
        <v>6</v>
      </c>
      <c r="F9" s="31" t="s">
        <v>53</v>
      </c>
      <c r="G9" s="31" t="s">
        <v>53</v>
      </c>
      <c r="H9" s="31"/>
    </row>
    <row r="10" spans="1:8" x14ac:dyDescent="0.15">
      <c r="A10" s="31" t="s">
        <v>11</v>
      </c>
      <c r="B10" s="31">
        <v>5.2200000000000003E-2</v>
      </c>
      <c r="C10" s="31">
        <v>2E-3</v>
      </c>
      <c r="D10" s="31">
        <v>4.7100000000000003E-2</v>
      </c>
      <c r="E10" s="31">
        <v>5.3100000000000001E-2</v>
      </c>
      <c r="F10" s="31">
        <v>1.0999999999999999E-2</v>
      </c>
      <c r="G10" s="31">
        <v>0.28999999999999998</v>
      </c>
      <c r="H10" s="31"/>
    </row>
    <row r="11" spans="1:8" x14ac:dyDescent="0.15">
      <c r="A11" s="31" t="s">
        <v>12</v>
      </c>
      <c r="B11" s="31">
        <v>0.55689999999999995</v>
      </c>
      <c r="C11" s="31">
        <v>2.2000000000000001E-3</v>
      </c>
      <c r="D11" s="31">
        <v>0.55549999999999999</v>
      </c>
      <c r="E11" s="31">
        <v>0.56240000000000001</v>
      </c>
      <c r="F11" s="31">
        <v>0</v>
      </c>
      <c r="G11" s="31">
        <v>0.66</v>
      </c>
      <c r="H11" s="31"/>
    </row>
    <row r="12" spans="1:8" x14ac:dyDescent="0.15">
      <c r="A12" s="31" t="s">
        <v>13</v>
      </c>
      <c r="B12" s="31">
        <v>2.7233999999999998</v>
      </c>
      <c r="C12" s="31">
        <v>8.0000000000000002E-3</v>
      </c>
      <c r="D12" s="31">
        <v>2.7141000000000002</v>
      </c>
      <c r="E12" s="31">
        <v>2.7410999999999999</v>
      </c>
      <c r="F12" s="31">
        <v>0.35199999999999998</v>
      </c>
      <c r="G12" s="31">
        <v>0.215</v>
      </c>
      <c r="H12" s="31"/>
    </row>
    <row r="13" spans="1:8" x14ac:dyDescent="0.15">
      <c r="A13" s="31" t="s">
        <v>14</v>
      </c>
      <c r="B13" s="31">
        <v>0.26319999999999999</v>
      </c>
      <c r="C13" s="31">
        <v>8.8000000000000005E-3</v>
      </c>
      <c r="D13" s="31">
        <v>0.25840000000000002</v>
      </c>
      <c r="E13" s="31">
        <v>0.28599999999999998</v>
      </c>
      <c r="F13" s="31">
        <v>3.0000000000000001E-3</v>
      </c>
      <c r="G13" s="31">
        <v>0.38</v>
      </c>
      <c r="H13" s="31"/>
    </row>
    <row r="14" spans="1:8" x14ac:dyDescent="0.15">
      <c r="A14" s="31" t="s">
        <v>15</v>
      </c>
      <c r="B14" s="31">
        <v>0.71099999999999997</v>
      </c>
      <c r="C14" s="31">
        <v>6.8199999999999997E-2</v>
      </c>
      <c r="D14" s="31">
        <v>0.53649999999999998</v>
      </c>
      <c r="E14" s="31">
        <v>0.74</v>
      </c>
      <c r="F14" s="31">
        <v>2E-3</v>
      </c>
      <c r="G14" s="31">
        <v>0.30599999999999999</v>
      </c>
      <c r="H14" s="31"/>
    </row>
    <row r="15" spans="1:8" x14ac:dyDescent="0.15">
      <c r="A15" s="31" t="s">
        <v>16</v>
      </c>
      <c r="B15" s="31">
        <v>0.71309999999999996</v>
      </c>
      <c r="C15" s="31">
        <v>0.1032</v>
      </c>
      <c r="D15" s="31">
        <v>0.44900000000000001</v>
      </c>
      <c r="E15" s="31">
        <v>0.75949999999999995</v>
      </c>
      <c r="F15" s="31">
        <v>1E-3</v>
      </c>
      <c r="G15" s="31">
        <v>0.30399999999999999</v>
      </c>
      <c r="H15" s="31"/>
    </row>
    <row r="16" spans="1:8" x14ac:dyDescent="0.15">
      <c r="A16" s="31" t="s">
        <v>17</v>
      </c>
      <c r="B16" s="31">
        <v>0.68320000000000003</v>
      </c>
      <c r="C16" s="31">
        <v>3.8399999999999997E-2</v>
      </c>
      <c r="D16" s="31">
        <v>0.58540000000000003</v>
      </c>
      <c r="E16" s="31">
        <v>0.69989999999999997</v>
      </c>
      <c r="F16" s="31">
        <v>2E-3</v>
      </c>
      <c r="G16" s="31">
        <v>0.30399999999999999</v>
      </c>
      <c r="H16" s="31"/>
    </row>
    <row r="17" spans="1:8" x14ac:dyDescent="0.15">
      <c r="A17" s="31" t="s">
        <v>18</v>
      </c>
      <c r="B17" s="31">
        <v>0.5867</v>
      </c>
      <c r="C17" s="31">
        <v>6.8000000000000005E-2</v>
      </c>
      <c r="D17" s="31">
        <v>0.41249999999999998</v>
      </c>
      <c r="E17" s="31">
        <v>0.62</v>
      </c>
      <c r="F17" s="31">
        <v>2E-3</v>
      </c>
      <c r="G17" s="31">
        <v>0.3</v>
      </c>
      <c r="H17" s="31"/>
    </row>
    <row r="18" spans="1:8" x14ac:dyDescent="0.15">
      <c r="A18" s="31" t="s">
        <v>19</v>
      </c>
      <c r="B18" s="31">
        <v>0.74619999999999997</v>
      </c>
      <c r="C18" s="31">
        <v>1.2699999999999999E-2</v>
      </c>
      <c r="D18" s="31">
        <v>0.7137</v>
      </c>
      <c r="E18" s="31">
        <v>0.75419999999999998</v>
      </c>
      <c r="F18" s="31">
        <v>0</v>
      </c>
      <c r="G18" s="31">
        <v>0.47</v>
      </c>
      <c r="H18" s="31"/>
    </row>
    <row r="19" spans="1:8" x14ac:dyDescent="0.15">
      <c r="A19" s="31" t="s">
        <v>20</v>
      </c>
      <c r="B19" s="31">
        <v>0.21959999999999999</v>
      </c>
      <c r="C19" s="31">
        <v>1.8100000000000002E-2</v>
      </c>
      <c r="D19" s="31">
        <v>0.21060000000000001</v>
      </c>
      <c r="E19" s="31">
        <v>0.26619999999999999</v>
      </c>
      <c r="F19" s="31">
        <v>0</v>
      </c>
      <c r="G19" s="31">
        <v>0.311</v>
      </c>
      <c r="H19" s="31"/>
    </row>
    <row r="20" spans="1:8" x14ac:dyDescent="0.15">
      <c r="A20" s="31" t="s">
        <v>98</v>
      </c>
      <c r="B20" s="31">
        <v>6.1000000000000004E-3</v>
      </c>
      <c r="C20" s="31">
        <v>0</v>
      </c>
      <c r="D20" s="31">
        <v>6.1000000000000004E-3</v>
      </c>
      <c r="E20" s="31">
        <v>6.1000000000000004E-3</v>
      </c>
      <c r="F20" s="31">
        <v>0.36199999999999999</v>
      </c>
      <c r="G20" s="31">
        <v>338.541</v>
      </c>
      <c r="H20" s="31"/>
    </row>
    <row r="21" spans="1:8" x14ac:dyDescent="0.15">
      <c r="A21" s="31" t="s">
        <v>99</v>
      </c>
      <c r="B21" s="31">
        <v>2.3999999999999998E-3</v>
      </c>
      <c r="C21" s="31">
        <v>0</v>
      </c>
      <c r="D21" s="31">
        <v>2.3999999999999998E-3</v>
      </c>
      <c r="E21" s="31">
        <v>2.3999999999999998E-3</v>
      </c>
      <c r="F21" s="31">
        <v>0.56200000000000006</v>
      </c>
      <c r="G21" s="31">
        <v>338.541</v>
      </c>
      <c r="H21" s="31"/>
    </row>
    <row r="22" spans="1:8" x14ac:dyDescent="0.15">
      <c r="A22" s="31" t="s">
        <v>81</v>
      </c>
      <c r="B22" s="31">
        <v>7.7000000000000002E-3</v>
      </c>
      <c r="C22" s="31">
        <v>0</v>
      </c>
      <c r="D22" s="31">
        <v>7.7000000000000002E-3</v>
      </c>
      <c r="E22" s="31">
        <v>7.7000000000000002E-3</v>
      </c>
      <c r="F22" s="31">
        <v>0.127</v>
      </c>
      <c r="G22" s="31">
        <v>338.541</v>
      </c>
      <c r="H22" s="31"/>
    </row>
    <row r="23" spans="1:8" x14ac:dyDescent="0.15">
      <c r="A23" s="31" t="s">
        <v>47</v>
      </c>
      <c r="B23" s="31">
        <v>0.79569999999999996</v>
      </c>
      <c r="C23" s="31">
        <v>2.46E-2</v>
      </c>
      <c r="D23" s="31">
        <v>0.73299999999999998</v>
      </c>
      <c r="E23" s="31">
        <v>0.80969999999999998</v>
      </c>
      <c r="F23" s="31">
        <v>3.0000000000000001E-3</v>
      </c>
      <c r="G23" s="31">
        <v>0.27500000000000002</v>
      </c>
      <c r="H23" s="31"/>
    </row>
    <row r="24" spans="1:8" x14ac:dyDescent="0.15">
      <c r="A24" s="31" t="s">
        <v>48</v>
      </c>
      <c r="B24" s="31">
        <v>1</v>
      </c>
      <c r="C24" s="31">
        <v>0</v>
      </c>
      <c r="D24" s="31">
        <v>1</v>
      </c>
      <c r="E24" s="31">
        <v>1</v>
      </c>
      <c r="F24" s="31" t="s">
        <v>53</v>
      </c>
      <c r="G24" s="31" t="s">
        <v>53</v>
      </c>
      <c r="H24" s="31"/>
    </row>
    <row r="25" spans="1:8" x14ac:dyDescent="0.15">
      <c r="A25" s="31" t="s">
        <v>49</v>
      </c>
      <c r="B25" s="31">
        <v>1</v>
      </c>
      <c r="C25" s="31">
        <v>0</v>
      </c>
      <c r="D25" s="31">
        <v>1</v>
      </c>
      <c r="E25" s="31">
        <v>1</v>
      </c>
      <c r="F25" s="31" t="s">
        <v>53</v>
      </c>
      <c r="G25" s="31" t="s">
        <v>53</v>
      </c>
      <c r="H25" s="31"/>
    </row>
    <row r="26" spans="1:8" x14ac:dyDescent="0.15">
      <c r="A26" s="31" t="s">
        <v>92</v>
      </c>
      <c r="B26" s="31">
        <v>0.58009999999999995</v>
      </c>
      <c r="C26" s="31">
        <v>3.2500000000000001E-2</v>
      </c>
      <c r="D26" s="31">
        <v>0.496</v>
      </c>
      <c r="E26" s="31">
        <v>0.59540000000000004</v>
      </c>
      <c r="F26" s="31">
        <v>2E-3</v>
      </c>
      <c r="G26" s="31">
        <v>0.318</v>
      </c>
      <c r="H26" s="31"/>
    </row>
    <row r="27" spans="1:8" x14ac:dyDescent="0.15">
      <c r="A27" s="31" t="s">
        <v>96</v>
      </c>
      <c r="B27" s="31">
        <v>0.05</v>
      </c>
      <c r="C27" s="31">
        <v>0</v>
      </c>
      <c r="D27" s="31">
        <v>0.05</v>
      </c>
      <c r="E27" s="31">
        <v>0.05</v>
      </c>
      <c r="F27" s="31">
        <v>0.109</v>
      </c>
      <c r="G27" s="31">
        <v>338.541</v>
      </c>
      <c r="H27" s="31"/>
    </row>
    <row r="28" spans="1:8" x14ac:dyDescent="0.15">
      <c r="A28" s="31" t="s">
        <v>107</v>
      </c>
      <c r="B28" s="31">
        <v>5</v>
      </c>
      <c r="C28" s="31">
        <v>0</v>
      </c>
      <c r="D28" s="31">
        <v>5</v>
      </c>
      <c r="E28" s="31">
        <v>5</v>
      </c>
      <c r="F28" s="31" t="s">
        <v>53</v>
      </c>
      <c r="G28" s="31" t="s">
        <v>53</v>
      </c>
      <c r="H28" s="31"/>
    </row>
    <row r="29" spans="1:8" x14ac:dyDescent="0.15">
      <c r="A29" s="31" t="s">
        <v>112</v>
      </c>
      <c r="B29" s="31">
        <v>5</v>
      </c>
      <c r="C29" s="31">
        <v>0</v>
      </c>
      <c r="D29" s="31">
        <v>5</v>
      </c>
      <c r="E29" s="31">
        <v>5</v>
      </c>
      <c r="F29" s="31" t="s">
        <v>53</v>
      </c>
      <c r="G29" s="31" t="s">
        <v>53</v>
      </c>
      <c r="H29" s="31"/>
    </row>
    <row r="30" spans="1:8" x14ac:dyDescent="0.15">
      <c r="A30" s="31" t="s">
        <v>108</v>
      </c>
      <c r="B30" s="31">
        <v>5.62E-2</v>
      </c>
      <c r="C30" s="31">
        <v>1.0800000000000001E-2</v>
      </c>
      <c r="D30" s="31">
        <v>5.04E-2</v>
      </c>
      <c r="E30" s="31">
        <v>8.3900000000000002E-2</v>
      </c>
      <c r="F30" s="31">
        <v>2.7E-2</v>
      </c>
      <c r="G30" s="31">
        <v>0.26800000000000002</v>
      </c>
      <c r="H30" s="31"/>
    </row>
    <row r="31" spans="1:8" x14ac:dyDescent="0.15">
      <c r="A31" s="31" t="s">
        <v>100</v>
      </c>
      <c r="B31" s="31">
        <v>460.37329999999997</v>
      </c>
      <c r="C31" s="31">
        <v>15.9961</v>
      </c>
      <c r="D31" s="31">
        <v>419.4006</v>
      </c>
      <c r="E31" s="31">
        <v>468.33769999999998</v>
      </c>
      <c r="F31" s="31">
        <v>1E-3</v>
      </c>
      <c r="G31" s="31">
        <v>0.3</v>
      </c>
      <c r="H31" s="31"/>
    </row>
    <row r="32" spans="1:8" x14ac:dyDescent="0.15">
      <c r="A32" s="31" t="s">
        <v>120</v>
      </c>
      <c r="B32" s="31">
        <v>-178.18700000000001</v>
      </c>
      <c r="C32" s="31"/>
      <c r="D32" s="31"/>
      <c r="E32" s="31"/>
      <c r="F32" s="31"/>
      <c r="G32" s="31"/>
      <c r="H32" s="31"/>
    </row>
    <row r="33" spans="1:8" x14ac:dyDescent="0.15">
      <c r="A33" s="31"/>
      <c r="B33" s="31" t="s">
        <v>21</v>
      </c>
      <c r="C33" s="31">
        <v>-143.8964</v>
      </c>
      <c r="D33" s="31">
        <v>1.8634999999999999</v>
      </c>
      <c r="E33" s="31">
        <v>-146.60890000000001</v>
      </c>
      <c r="F33" s="31">
        <v>-141.10659999999999</v>
      </c>
      <c r="G33" s="31">
        <v>0.246</v>
      </c>
      <c r="H33" s="31">
        <v>0.33700000000000002</v>
      </c>
    </row>
    <row r="34" spans="1:8" x14ac:dyDescent="0.15">
      <c r="A34" s="31" t="s">
        <v>22</v>
      </c>
      <c r="B34" s="31">
        <v>-167.79310000000001</v>
      </c>
      <c r="C34" s="31">
        <v>1.768</v>
      </c>
      <c r="D34" s="31">
        <v>-170.637</v>
      </c>
      <c r="E34" s="31">
        <v>-166.22919999999999</v>
      </c>
      <c r="F34" s="31">
        <v>0.72799999999999998</v>
      </c>
      <c r="G34" s="31">
        <v>0.42299999999999999</v>
      </c>
      <c r="H34" s="31"/>
    </row>
    <row r="35" spans="1:8" x14ac:dyDescent="0.15">
      <c r="A35" s="31" t="s">
        <v>23</v>
      </c>
      <c r="B35" s="31">
        <v>0.57750000000000001</v>
      </c>
      <c r="C35" s="31">
        <v>0.49419999999999997</v>
      </c>
      <c r="D35" s="31">
        <v>0</v>
      </c>
      <c r="E35" s="31">
        <v>1</v>
      </c>
      <c r="F35" s="31">
        <v>0.65400000000000003</v>
      </c>
      <c r="G35" s="31">
        <v>0.60599999999999998</v>
      </c>
      <c r="H35" s="31"/>
    </row>
    <row r="36" spans="1:8" x14ac:dyDescent="0.15">
      <c r="A36" s="31" t="s">
        <v>24</v>
      </c>
      <c r="B36" s="31">
        <v>0.35920000000000002</v>
      </c>
      <c r="C36" s="31">
        <v>0.48</v>
      </c>
      <c r="D36" s="31">
        <v>0</v>
      </c>
      <c r="E36" s="31">
        <v>1</v>
      </c>
      <c r="F36" s="31">
        <v>0.94799999999999995</v>
      </c>
      <c r="G36" s="31">
        <v>0.86899999999999999</v>
      </c>
      <c r="H36" s="31"/>
    </row>
    <row r="37" spans="1:8" x14ac:dyDescent="0.15">
      <c r="A37" s="31" t="s">
        <v>25</v>
      </c>
      <c r="B37" s="31">
        <v>0.25580000000000003</v>
      </c>
      <c r="C37" s="31">
        <v>0.4365</v>
      </c>
      <c r="D37" s="31">
        <v>0</v>
      </c>
      <c r="E37" s="31">
        <v>1</v>
      </c>
      <c r="F37" s="31">
        <v>7.4999999999999997E-2</v>
      </c>
      <c r="G37" s="31">
        <v>0.73899999999999999</v>
      </c>
      <c r="H37" s="31"/>
    </row>
    <row r="38" spans="1:8" x14ac:dyDescent="0.15">
      <c r="A38" s="31" t="s">
        <v>26</v>
      </c>
      <c r="B38" s="31">
        <v>0.1983</v>
      </c>
      <c r="C38" s="31">
        <v>0.39889999999999998</v>
      </c>
      <c r="D38" s="31">
        <v>0</v>
      </c>
      <c r="E38" s="31">
        <v>1</v>
      </c>
      <c r="F38" s="31">
        <v>0.72699999999999998</v>
      </c>
      <c r="G38" s="31">
        <v>0.76600000000000001</v>
      </c>
      <c r="H38" s="31"/>
    </row>
    <row r="39" spans="1:8" x14ac:dyDescent="0.15">
      <c r="A39" s="31" t="s">
        <v>27</v>
      </c>
      <c r="B39" s="31">
        <v>0.17749999999999999</v>
      </c>
      <c r="C39" s="31">
        <v>0.38229999999999997</v>
      </c>
      <c r="D39" s="31">
        <v>0</v>
      </c>
      <c r="E39" s="31">
        <v>1</v>
      </c>
      <c r="F39" s="31">
        <v>1</v>
      </c>
      <c r="G39" s="31">
        <v>0.216</v>
      </c>
      <c r="H39" s="31"/>
    </row>
    <row r="40" spans="1:8" x14ac:dyDescent="0.15">
      <c r="A40" s="31" t="s">
        <v>42</v>
      </c>
      <c r="B40" s="31">
        <v>0.115</v>
      </c>
      <c r="C40" s="31">
        <v>0.31919999999999998</v>
      </c>
      <c r="D40" s="31">
        <v>0</v>
      </c>
      <c r="E40" s="31">
        <v>1</v>
      </c>
      <c r="F40" s="31">
        <v>6.0999999999999999E-2</v>
      </c>
      <c r="G40" s="31">
        <v>0.222</v>
      </c>
      <c r="H40" s="31"/>
    </row>
    <row r="41" spans="1:8" x14ac:dyDescent="0.15">
      <c r="A41" s="31" t="s">
        <v>43</v>
      </c>
      <c r="B41" s="31">
        <v>8.5800000000000001E-2</v>
      </c>
      <c r="C41" s="31">
        <v>0.2802</v>
      </c>
      <c r="D41" s="31">
        <v>0</v>
      </c>
      <c r="E41" s="31">
        <v>1</v>
      </c>
      <c r="F41" s="31">
        <v>0</v>
      </c>
      <c r="G41" s="31">
        <v>0.44900000000000001</v>
      </c>
      <c r="H41" s="31"/>
    </row>
    <row r="42" spans="1:8" x14ac:dyDescent="0.15">
      <c r="A42" s="31" t="s">
        <v>44</v>
      </c>
      <c r="B42" s="31">
        <v>4.6699999999999998E-2</v>
      </c>
      <c r="C42" s="31">
        <v>0.21099999999999999</v>
      </c>
      <c r="D42" s="31">
        <v>0</v>
      </c>
      <c r="E42" s="31">
        <v>0</v>
      </c>
      <c r="F42" s="31">
        <v>0.75</v>
      </c>
      <c r="G42" s="31">
        <v>0.90800000000000003</v>
      </c>
      <c r="H42" s="31"/>
    </row>
    <row r="43" spans="1:8" x14ac:dyDescent="0.15">
      <c r="A43" s="31" t="s">
        <v>45</v>
      </c>
      <c r="B43" s="31">
        <v>3.3300000000000003E-2</v>
      </c>
      <c r="C43" s="31">
        <v>0.17960000000000001</v>
      </c>
      <c r="D43" s="31">
        <v>0</v>
      </c>
      <c r="E43" s="31">
        <v>0</v>
      </c>
      <c r="F43" s="31">
        <v>4.2999999999999997E-2</v>
      </c>
      <c r="G43" s="31">
        <v>0.55500000000000005</v>
      </c>
      <c r="H43" s="31"/>
    </row>
    <row r="44" spans="1:8" x14ac:dyDescent="0.15">
      <c r="A44" s="31" t="s">
        <v>46</v>
      </c>
      <c r="B44" s="31">
        <v>3.8300000000000001E-2</v>
      </c>
      <c r="C44" s="31">
        <v>0.19209999999999999</v>
      </c>
      <c r="D44" s="31">
        <v>0</v>
      </c>
      <c r="E44" s="31">
        <v>0</v>
      </c>
      <c r="F44" s="31">
        <v>0</v>
      </c>
      <c r="G44" s="31">
        <v>0.46800000000000003</v>
      </c>
      <c r="H44" s="31"/>
    </row>
    <row r="45" spans="1:8" x14ac:dyDescent="0.15">
      <c r="A45" s="31" t="s">
        <v>105</v>
      </c>
      <c r="B45" s="31"/>
      <c r="C45" s="31"/>
      <c r="D45" s="31"/>
      <c r="E45" s="31"/>
      <c r="F45" s="31"/>
      <c r="G45" s="31"/>
      <c r="H45" s="31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selection activeCell="K21" sqref="K21"/>
    </sheetView>
  </sheetViews>
  <sheetFormatPr defaultRowHeight="13.5" x14ac:dyDescent="0.15"/>
  <cols>
    <col min="1" max="1" width="17.125" style="2" customWidth="1"/>
  </cols>
  <sheetData>
    <row r="1" spans="1:7" x14ac:dyDescent="0.15">
      <c r="A1" s="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</row>
    <row r="2" spans="1:7" x14ac:dyDescent="0.15">
      <c r="A2" s="1" t="s">
        <v>54</v>
      </c>
    </row>
    <row r="3" spans="1:7" x14ac:dyDescent="0.15">
      <c r="A3" s="1" t="s">
        <v>64</v>
      </c>
      <c r="B3" s="31">
        <v>1.5</v>
      </c>
      <c r="C3" s="31">
        <v>0</v>
      </c>
      <c r="D3" s="31">
        <v>1.5</v>
      </c>
      <c r="E3" s="31">
        <v>1.5</v>
      </c>
      <c r="F3" s="31" t="s">
        <v>53</v>
      </c>
      <c r="G3" s="31" t="s">
        <v>53</v>
      </c>
    </row>
    <row r="4" spans="1:7" x14ac:dyDescent="0.15">
      <c r="A4" s="1" t="s">
        <v>66</v>
      </c>
      <c r="B4" s="31">
        <v>0.99839999999999995</v>
      </c>
      <c r="C4" s="31">
        <v>0</v>
      </c>
      <c r="D4" s="31">
        <v>0.99839999999999995</v>
      </c>
      <c r="E4" s="31">
        <v>0.99839999999999995</v>
      </c>
      <c r="F4" s="31">
        <v>0.109</v>
      </c>
      <c r="G4" s="31">
        <v>338.541</v>
      </c>
    </row>
    <row r="5" spans="1:7" x14ac:dyDescent="0.15">
      <c r="A5" s="1" t="s">
        <v>68</v>
      </c>
      <c r="B5" s="31">
        <v>1</v>
      </c>
      <c r="C5" s="31">
        <v>0</v>
      </c>
      <c r="D5" s="31">
        <v>1</v>
      </c>
      <c r="E5" s="31">
        <v>1</v>
      </c>
      <c r="F5" s="31" t="s">
        <v>53</v>
      </c>
      <c r="G5" s="31" t="s">
        <v>53</v>
      </c>
    </row>
    <row r="6" spans="1:7" x14ac:dyDescent="0.15">
      <c r="A6" s="1" t="s">
        <v>9</v>
      </c>
      <c r="B6" s="31">
        <v>0.41810000000000003</v>
      </c>
      <c r="C6" s="31">
        <v>3.1300000000000001E-2</v>
      </c>
      <c r="D6" s="31">
        <v>0.34960000000000002</v>
      </c>
      <c r="E6" s="31">
        <v>0.44409999999999999</v>
      </c>
      <c r="F6" s="31">
        <v>6.0000000000000001E-3</v>
      </c>
      <c r="G6" s="31">
        <v>0.378</v>
      </c>
    </row>
    <row r="7" spans="1:7" x14ac:dyDescent="0.15">
      <c r="A7" s="1" t="s">
        <v>71</v>
      </c>
      <c r="B7" s="31">
        <v>0</v>
      </c>
      <c r="C7" s="31">
        <v>0</v>
      </c>
      <c r="D7" s="31">
        <v>0</v>
      </c>
      <c r="E7" s="31">
        <v>0</v>
      </c>
      <c r="F7" s="31" t="s">
        <v>53</v>
      </c>
      <c r="G7" s="31" t="s">
        <v>53</v>
      </c>
    </row>
    <row r="8" spans="1:7" x14ac:dyDescent="0.15">
      <c r="A8" s="1" t="s">
        <v>10</v>
      </c>
      <c r="B8" s="31">
        <v>2.2450000000000001</v>
      </c>
      <c r="C8" s="31">
        <v>0.70899999999999996</v>
      </c>
      <c r="D8" s="31">
        <v>1.6866000000000001</v>
      </c>
      <c r="E8" s="31">
        <v>3.29</v>
      </c>
      <c r="F8" s="31">
        <v>7.0000000000000001E-3</v>
      </c>
      <c r="G8" s="31">
        <v>0.63200000000000001</v>
      </c>
    </row>
    <row r="9" spans="1:7" x14ac:dyDescent="0.15">
      <c r="A9" s="1" t="s">
        <v>74</v>
      </c>
      <c r="B9" s="31">
        <v>6</v>
      </c>
      <c r="C9" s="31">
        <v>0</v>
      </c>
      <c r="D9" s="31">
        <v>6</v>
      </c>
      <c r="E9" s="31">
        <v>6</v>
      </c>
      <c r="F9" s="31" t="s">
        <v>53</v>
      </c>
      <c r="G9" s="31" t="s">
        <v>53</v>
      </c>
    </row>
    <row r="10" spans="1:7" x14ac:dyDescent="0.15">
      <c r="A10" s="1" t="s">
        <v>11</v>
      </c>
      <c r="B10" s="31">
        <v>4.5699999999999998E-2</v>
      </c>
      <c r="C10" s="31">
        <v>5.7000000000000002E-3</v>
      </c>
      <c r="D10" s="31">
        <v>4.1099999999999998E-2</v>
      </c>
      <c r="E10" s="31">
        <v>5.3600000000000002E-2</v>
      </c>
      <c r="F10" s="31">
        <v>0.218</v>
      </c>
      <c r="G10" s="31">
        <v>0.76800000000000002</v>
      </c>
    </row>
    <row r="11" spans="1:7" x14ac:dyDescent="0.15">
      <c r="A11" s="1" t="s">
        <v>12</v>
      </c>
      <c r="B11" s="31">
        <v>0.49149999999999999</v>
      </c>
      <c r="C11" s="31">
        <v>2.2800000000000001E-2</v>
      </c>
      <c r="D11" s="31">
        <v>0.4738</v>
      </c>
      <c r="E11" s="31">
        <v>0.51900000000000002</v>
      </c>
      <c r="F11" s="31">
        <v>2.4E-2</v>
      </c>
      <c r="G11" s="31">
        <v>0.34100000000000003</v>
      </c>
    </row>
    <row r="12" spans="1:7" x14ac:dyDescent="0.15">
      <c r="A12" s="1" t="s">
        <v>13</v>
      </c>
      <c r="B12" s="31">
        <v>2.0164</v>
      </c>
      <c r="C12" s="31">
        <v>0.1116</v>
      </c>
      <c r="D12" s="31">
        <v>1.9382999999999999</v>
      </c>
      <c r="E12" s="31">
        <v>2.1568999999999998</v>
      </c>
      <c r="F12" s="31">
        <v>0.93799999999999994</v>
      </c>
      <c r="G12" s="31">
        <v>0.70099999999999996</v>
      </c>
    </row>
    <row r="13" spans="1:7" x14ac:dyDescent="0.15">
      <c r="A13" s="1" t="s">
        <v>14</v>
      </c>
      <c r="B13" s="31">
        <v>0.23200000000000001</v>
      </c>
      <c r="C13" s="31">
        <v>6.0699999999999997E-2</v>
      </c>
      <c r="D13" s="31">
        <v>0.13819999999999999</v>
      </c>
      <c r="E13" s="31">
        <v>0.27729999999999999</v>
      </c>
      <c r="F13" s="31">
        <v>8.0000000000000002E-3</v>
      </c>
      <c r="G13" s="31">
        <v>0.63400000000000001</v>
      </c>
    </row>
    <row r="14" spans="1:7" x14ac:dyDescent="0.15">
      <c r="A14" s="1" t="s">
        <v>15</v>
      </c>
      <c r="B14" s="31">
        <v>0.44269999999999998</v>
      </c>
      <c r="C14" s="31">
        <v>7.6200000000000004E-2</v>
      </c>
      <c r="D14" s="31">
        <v>0.3891</v>
      </c>
      <c r="E14" s="31">
        <v>0.64710000000000001</v>
      </c>
      <c r="F14" s="31">
        <v>0.36699999999999999</v>
      </c>
      <c r="G14" s="31">
        <v>0.85299999999999998</v>
      </c>
    </row>
    <row r="15" spans="1:7" x14ac:dyDescent="0.15">
      <c r="A15" s="1" t="s">
        <v>16</v>
      </c>
      <c r="B15" s="31">
        <v>0.68799999999999994</v>
      </c>
      <c r="C15" s="31">
        <v>5.1299999999999998E-2</v>
      </c>
      <c r="D15" s="31">
        <v>0.65459999999999996</v>
      </c>
      <c r="E15" s="31">
        <v>0.77749999999999997</v>
      </c>
      <c r="F15" s="31">
        <v>0</v>
      </c>
      <c r="G15" s="31">
        <v>0.29499999999999998</v>
      </c>
    </row>
    <row r="16" spans="1:7" x14ac:dyDescent="0.15">
      <c r="A16" s="1" t="s">
        <v>17</v>
      </c>
      <c r="B16" s="31">
        <v>0.77359999999999995</v>
      </c>
      <c r="C16" s="31">
        <v>2.29E-2</v>
      </c>
      <c r="D16" s="31">
        <v>0.74339999999999995</v>
      </c>
      <c r="E16" s="31">
        <v>0.78949999999999998</v>
      </c>
      <c r="F16" s="31">
        <v>1.9E-2</v>
      </c>
      <c r="G16" s="31">
        <v>0.68400000000000005</v>
      </c>
    </row>
    <row r="17" spans="1:7" x14ac:dyDescent="0.15">
      <c r="A17" s="1" t="s">
        <v>18</v>
      </c>
      <c r="B17" s="31">
        <v>0.41449999999999998</v>
      </c>
      <c r="C17" s="31">
        <v>3.7499999999999999E-2</v>
      </c>
      <c r="D17" s="31">
        <v>0.38769999999999999</v>
      </c>
      <c r="E17" s="31">
        <v>0.48209999999999997</v>
      </c>
      <c r="F17" s="31">
        <v>0.65100000000000002</v>
      </c>
      <c r="G17" s="31">
        <v>0.65300000000000002</v>
      </c>
    </row>
    <row r="18" spans="1:7" x14ac:dyDescent="0.15">
      <c r="A18" s="1" t="s">
        <v>19</v>
      </c>
      <c r="B18" s="31">
        <v>0.79969999999999997</v>
      </c>
      <c r="C18" s="31">
        <v>0.14050000000000001</v>
      </c>
      <c r="D18" s="31">
        <v>0.52100000000000002</v>
      </c>
      <c r="E18" s="31">
        <v>0.89949999999999997</v>
      </c>
      <c r="F18" s="31">
        <v>0</v>
      </c>
      <c r="G18" s="31">
        <v>0.32900000000000001</v>
      </c>
    </row>
    <row r="19" spans="1:7" x14ac:dyDescent="0.15">
      <c r="A19" s="1" t="s">
        <v>20</v>
      </c>
      <c r="B19" s="31">
        <v>0.20399999999999999</v>
      </c>
      <c r="C19" s="31">
        <v>4.5199999999999997E-2</v>
      </c>
      <c r="D19" s="31">
        <v>0.1333</v>
      </c>
      <c r="E19" s="31">
        <v>0.28349999999999997</v>
      </c>
      <c r="F19" s="31">
        <v>0</v>
      </c>
      <c r="G19" s="31">
        <v>0.22900000000000001</v>
      </c>
    </row>
    <row r="20" spans="1:7" x14ac:dyDescent="0.15">
      <c r="A20" s="1" t="s">
        <v>98</v>
      </c>
      <c r="B20" s="31">
        <v>6.1000000000000004E-3</v>
      </c>
      <c r="C20" s="31">
        <v>0</v>
      </c>
      <c r="D20" s="31">
        <v>6.1000000000000004E-3</v>
      </c>
      <c r="E20" s="31">
        <v>6.1000000000000004E-3</v>
      </c>
      <c r="F20" s="31">
        <v>0.36199999999999999</v>
      </c>
      <c r="G20" s="31">
        <v>338.541</v>
      </c>
    </row>
    <row r="21" spans="1:7" x14ac:dyDescent="0.15">
      <c r="A21" s="1" t="s">
        <v>99</v>
      </c>
      <c r="B21" s="31">
        <v>2.3999999999999998E-3</v>
      </c>
      <c r="C21" s="31">
        <v>0</v>
      </c>
      <c r="D21" s="31">
        <v>2.3999999999999998E-3</v>
      </c>
      <c r="E21" s="31">
        <v>2.3999999999999998E-3</v>
      </c>
      <c r="F21" s="31">
        <v>0.56200000000000006</v>
      </c>
      <c r="G21" s="31">
        <v>338.541</v>
      </c>
    </row>
    <row r="22" spans="1:7" x14ac:dyDescent="0.15">
      <c r="A22" s="1" t="s">
        <v>81</v>
      </c>
      <c r="B22" s="31">
        <v>7.7000000000000002E-3</v>
      </c>
      <c r="C22" s="31">
        <v>0</v>
      </c>
      <c r="D22" s="31">
        <v>7.7000000000000002E-3</v>
      </c>
      <c r="E22" s="31">
        <v>7.7000000000000002E-3</v>
      </c>
      <c r="F22" s="31">
        <v>0.127</v>
      </c>
      <c r="G22" s="31">
        <v>338.541</v>
      </c>
    </row>
    <row r="23" spans="1:7" x14ac:dyDescent="0.15">
      <c r="A23" s="1" t="s">
        <v>47</v>
      </c>
      <c r="B23" s="31">
        <v>0.79010000000000002</v>
      </c>
      <c r="C23" s="31">
        <v>4.7300000000000002E-2</v>
      </c>
      <c r="D23" s="31">
        <v>0.68659999999999999</v>
      </c>
      <c r="E23" s="31">
        <v>0.82950000000000002</v>
      </c>
      <c r="F23" s="31">
        <v>6.0000000000000001E-3</v>
      </c>
      <c r="G23" s="31">
        <v>0.378</v>
      </c>
    </row>
    <row r="24" spans="1:7" x14ac:dyDescent="0.15">
      <c r="A24" s="1" t="s">
        <v>48</v>
      </c>
      <c r="B24" s="31">
        <v>0.85580000000000001</v>
      </c>
      <c r="C24" s="31">
        <v>3.5700000000000003E-2</v>
      </c>
      <c r="D24" s="31">
        <v>0.80969999999999998</v>
      </c>
      <c r="E24" s="31">
        <v>0.8861</v>
      </c>
      <c r="F24" s="31">
        <v>0.129</v>
      </c>
      <c r="G24" s="31">
        <v>0.78600000000000003</v>
      </c>
    </row>
    <row r="25" spans="1:7" x14ac:dyDescent="0.15">
      <c r="A25" s="1" t="s">
        <v>49</v>
      </c>
      <c r="B25" s="31">
        <v>0.83840000000000003</v>
      </c>
      <c r="C25" s="31">
        <v>3.7900000000000003E-2</v>
      </c>
      <c r="D25" s="31">
        <v>0.81520000000000004</v>
      </c>
      <c r="E25" s="31">
        <v>0.88639999999999997</v>
      </c>
      <c r="F25" s="31">
        <v>7.8E-2</v>
      </c>
      <c r="G25" s="31">
        <v>0.61199999999999999</v>
      </c>
    </row>
    <row r="26" spans="1:7" x14ac:dyDescent="0.15">
      <c r="A26" s="1" t="s">
        <v>92</v>
      </c>
      <c r="B26" s="31">
        <v>0.36430000000000001</v>
      </c>
      <c r="C26" s="31">
        <v>5.6500000000000002E-2</v>
      </c>
      <c r="D26" s="31">
        <v>0.32750000000000001</v>
      </c>
      <c r="E26" s="31">
        <v>0.436</v>
      </c>
      <c r="F26" s="31">
        <v>0.28100000000000003</v>
      </c>
      <c r="G26" s="31">
        <v>0.86899999999999999</v>
      </c>
    </row>
    <row r="27" spans="1:7" x14ac:dyDescent="0.15">
      <c r="A27" s="2" t="s">
        <v>96</v>
      </c>
      <c r="B27" s="31">
        <v>0.05</v>
      </c>
      <c r="C27" s="31">
        <v>0</v>
      </c>
      <c r="D27" s="31">
        <v>0.05</v>
      </c>
      <c r="E27" s="31">
        <v>0.05</v>
      </c>
      <c r="F27" s="31">
        <v>0.109</v>
      </c>
      <c r="G27" s="31">
        <v>338.541</v>
      </c>
    </row>
    <row r="28" spans="1:7" x14ac:dyDescent="0.15">
      <c r="A28" s="2" t="s">
        <v>107</v>
      </c>
      <c r="B28" s="31">
        <v>5</v>
      </c>
      <c r="C28" s="31">
        <v>0</v>
      </c>
      <c r="D28" s="31">
        <v>5</v>
      </c>
      <c r="E28" s="31">
        <v>5</v>
      </c>
      <c r="F28" s="31" t="s">
        <v>53</v>
      </c>
      <c r="G28" s="31" t="s">
        <v>53</v>
      </c>
    </row>
    <row r="29" spans="1:7" x14ac:dyDescent="0.15">
      <c r="A29" s="1" t="s">
        <v>112</v>
      </c>
      <c r="B29" s="31">
        <v>5</v>
      </c>
      <c r="C29" s="31">
        <v>0</v>
      </c>
      <c r="D29" s="31">
        <v>5</v>
      </c>
      <c r="E29" s="31">
        <v>5</v>
      </c>
      <c r="F29" s="31" t="s">
        <v>53</v>
      </c>
      <c r="G29" s="31" t="s">
        <v>53</v>
      </c>
    </row>
    <row r="30" spans="1:7" x14ac:dyDescent="0.15">
      <c r="A30" s="2" t="s">
        <v>108</v>
      </c>
      <c r="B30" s="31">
        <v>0.25159999999999999</v>
      </c>
      <c r="C30" s="31">
        <v>8.7400000000000005E-2</v>
      </c>
      <c r="D30" s="31">
        <v>0.1908</v>
      </c>
      <c r="E30" s="31">
        <v>0.4163</v>
      </c>
      <c r="F30" s="31">
        <v>0</v>
      </c>
      <c r="G30" s="31">
        <v>0.54500000000000004</v>
      </c>
    </row>
    <row r="31" spans="1:7" x14ac:dyDescent="0.15">
      <c r="A31" s="2" t="s">
        <v>100</v>
      </c>
      <c r="B31" s="31">
        <v>405.14550000000003</v>
      </c>
      <c r="C31" s="31">
        <v>34.819000000000003</v>
      </c>
      <c r="D31" s="31">
        <v>371.81360000000001</v>
      </c>
      <c r="E31" s="31">
        <v>461.02140000000003</v>
      </c>
      <c r="F31" s="31">
        <v>0</v>
      </c>
      <c r="G31" s="31">
        <v>0.63300000000000001</v>
      </c>
    </row>
    <row r="32" spans="1:7" x14ac:dyDescent="0.15">
      <c r="A32" s="2" t="s">
        <v>21</v>
      </c>
      <c r="B32" s="31">
        <v>-93.972099999999998</v>
      </c>
      <c r="C32" s="31">
        <v>2.2187000000000001</v>
      </c>
      <c r="D32" s="31">
        <v>-97.317099999999996</v>
      </c>
      <c r="E32" s="31">
        <v>-90.612200000000001</v>
      </c>
      <c r="F32" s="31">
        <v>9.8000000000000004E-2</v>
      </c>
      <c r="G32" s="31">
        <v>0.16500000000000001</v>
      </c>
    </row>
    <row r="33" spans="1:7" x14ac:dyDescent="0.15">
      <c r="A33" s="2" t="s">
        <v>22</v>
      </c>
      <c r="B33" s="31">
        <v>-122.345</v>
      </c>
      <c r="C33" s="31">
        <v>1.8447</v>
      </c>
      <c r="D33" s="31">
        <v>-125.1602</v>
      </c>
      <c r="E33" s="31">
        <v>-119.75069999999999</v>
      </c>
      <c r="F33" s="31">
        <v>0.254</v>
      </c>
      <c r="G33" s="31">
        <v>0.314</v>
      </c>
    </row>
    <row r="34" spans="1:7" x14ac:dyDescent="0.15">
      <c r="A34" s="2" t="s">
        <v>23</v>
      </c>
      <c r="B34" s="31">
        <v>0.74250000000000005</v>
      </c>
      <c r="C34" s="31">
        <v>0.43740000000000001</v>
      </c>
      <c r="D34" s="31">
        <v>0</v>
      </c>
      <c r="E34" s="31">
        <v>1</v>
      </c>
      <c r="F34" s="31">
        <v>3.9E-2</v>
      </c>
      <c r="G34" s="31">
        <v>1.0469999999999999</v>
      </c>
    </row>
    <row r="35" spans="1:7" x14ac:dyDescent="0.15">
      <c r="A35" s="2" t="s">
        <v>24</v>
      </c>
      <c r="B35" s="31">
        <v>0.48749999999999999</v>
      </c>
      <c r="C35" s="31">
        <v>0.50009999999999999</v>
      </c>
      <c r="D35" s="31">
        <v>0</v>
      </c>
      <c r="E35" s="31">
        <v>1</v>
      </c>
      <c r="F35" s="31">
        <v>0</v>
      </c>
      <c r="G35" s="31">
        <v>1.103</v>
      </c>
    </row>
    <row r="36" spans="1:7" x14ac:dyDescent="0.15">
      <c r="A36" s="2" t="s">
        <v>25</v>
      </c>
      <c r="B36" s="31">
        <v>0.30669999999999997</v>
      </c>
      <c r="C36" s="31">
        <v>0.46129999999999999</v>
      </c>
      <c r="D36" s="31">
        <v>0</v>
      </c>
      <c r="E36" s="31">
        <v>1</v>
      </c>
      <c r="F36" s="31">
        <v>1E-3</v>
      </c>
      <c r="G36" s="31">
        <v>0.40300000000000002</v>
      </c>
    </row>
    <row r="37" spans="1:7" x14ac:dyDescent="0.15">
      <c r="A37" s="2" t="s">
        <v>26</v>
      </c>
      <c r="B37" s="31">
        <v>0.2142</v>
      </c>
      <c r="C37" s="31">
        <v>0.41039999999999999</v>
      </c>
      <c r="D37" s="31">
        <v>0</v>
      </c>
      <c r="E37" s="31">
        <v>1</v>
      </c>
      <c r="F37" s="31">
        <v>2E-3</v>
      </c>
      <c r="G37" s="31">
        <v>0.78300000000000003</v>
      </c>
    </row>
    <row r="38" spans="1:7" x14ac:dyDescent="0.15">
      <c r="A38" s="2" t="s">
        <v>27</v>
      </c>
      <c r="B38" s="31">
        <v>0.16500000000000001</v>
      </c>
      <c r="C38" s="31">
        <v>0.37130000000000002</v>
      </c>
      <c r="D38" s="31">
        <v>0</v>
      </c>
      <c r="E38" s="31">
        <v>1</v>
      </c>
      <c r="F38" s="31">
        <v>3.2000000000000001E-2</v>
      </c>
      <c r="G38" s="31">
        <v>0.23300000000000001</v>
      </c>
    </row>
    <row r="39" spans="1:7" x14ac:dyDescent="0.15">
      <c r="A39" s="2" t="s">
        <v>42</v>
      </c>
      <c r="B39" s="31">
        <v>8.6699999999999999E-2</v>
      </c>
      <c r="C39" s="31">
        <v>0.28149999999999997</v>
      </c>
      <c r="D39" s="31">
        <v>0</v>
      </c>
      <c r="E39" s="31">
        <v>1</v>
      </c>
      <c r="F39" s="31">
        <v>0</v>
      </c>
      <c r="G39" s="31">
        <v>0.42499999999999999</v>
      </c>
    </row>
    <row r="40" spans="1:7" x14ac:dyDescent="0.15">
      <c r="A40"/>
      <c r="B40" s="31">
        <v>9.6699999999999994E-2</v>
      </c>
      <c r="C40" s="31">
        <v>0.29559999999999997</v>
      </c>
      <c r="D40" s="31">
        <v>0</v>
      </c>
      <c r="E40" s="31">
        <v>1</v>
      </c>
      <c r="F40" s="31">
        <v>2.8000000000000001E-2</v>
      </c>
      <c r="G40" s="31">
        <v>0.161</v>
      </c>
    </row>
    <row r="41" spans="1:7" x14ac:dyDescent="0.15">
      <c r="A41"/>
      <c r="B41" s="31">
        <v>6.4199999999999993E-2</v>
      </c>
      <c r="C41" s="31">
        <v>0.2452</v>
      </c>
      <c r="D41" s="31">
        <v>0</v>
      </c>
      <c r="E41" s="31">
        <v>1</v>
      </c>
      <c r="F41" s="31">
        <v>0.13700000000000001</v>
      </c>
      <c r="G41" s="31">
        <v>2.2509999999999999</v>
      </c>
    </row>
    <row r="42" spans="1:7" x14ac:dyDescent="0.15">
      <c r="A42"/>
      <c r="B42" s="31">
        <v>4.8300000000000003E-2</v>
      </c>
      <c r="C42" s="31">
        <v>0.21460000000000001</v>
      </c>
      <c r="D42" s="31">
        <v>0</v>
      </c>
      <c r="E42" s="31">
        <v>0</v>
      </c>
      <c r="F42" s="31">
        <v>0.115</v>
      </c>
      <c r="G42" s="31">
        <v>0.45500000000000002</v>
      </c>
    </row>
    <row r="43" spans="1:7" x14ac:dyDescent="0.15">
      <c r="A43"/>
      <c r="B43" s="31">
        <v>3.8300000000000001E-2</v>
      </c>
      <c r="C43" s="31">
        <v>0.19209999999999999</v>
      </c>
      <c r="D43" s="31">
        <v>0</v>
      </c>
      <c r="E43" s="31">
        <v>0</v>
      </c>
      <c r="F43" s="31">
        <v>0</v>
      </c>
      <c r="G43" s="31">
        <v>0.77200000000000002</v>
      </c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workbookViewId="0">
      <selection activeCell="J25" sqref="J25"/>
    </sheetView>
  </sheetViews>
  <sheetFormatPr defaultRowHeight="13.5" x14ac:dyDescent="0.15"/>
  <cols>
    <col min="1" max="1" width="17.125" style="2" customWidth="1"/>
  </cols>
  <sheetData>
    <row r="1" spans="1:7" x14ac:dyDescent="0.15">
      <c r="A1" s="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</row>
    <row r="2" spans="1:7" x14ac:dyDescent="0.15">
      <c r="A2" s="1" t="s">
        <v>54</v>
      </c>
    </row>
    <row r="3" spans="1:7" x14ac:dyDescent="0.15">
      <c r="A3" s="1" t="s">
        <v>64</v>
      </c>
      <c r="B3" s="31">
        <v>1.5</v>
      </c>
      <c r="C3" s="31">
        <v>0</v>
      </c>
      <c r="D3" s="31">
        <v>1.5</v>
      </c>
      <c r="E3" s="31">
        <v>1.5</v>
      </c>
      <c r="F3" s="31" t="s">
        <v>53</v>
      </c>
      <c r="G3" s="31" t="s">
        <v>53</v>
      </c>
    </row>
    <row r="4" spans="1:7" x14ac:dyDescent="0.15">
      <c r="A4" s="1" t="s">
        <v>66</v>
      </c>
      <c r="B4" s="31">
        <v>0.99839999999999995</v>
      </c>
      <c r="C4" s="31">
        <v>0</v>
      </c>
      <c r="D4" s="31">
        <v>0.99839999999999995</v>
      </c>
      <c r="E4" s="31">
        <v>0.99839999999999995</v>
      </c>
      <c r="F4" s="31">
        <v>0.109</v>
      </c>
      <c r="G4" s="31">
        <v>338.541</v>
      </c>
    </row>
    <row r="5" spans="1:7" x14ac:dyDescent="0.15">
      <c r="A5" s="1" t="s">
        <v>68</v>
      </c>
      <c r="B5" s="31">
        <v>1</v>
      </c>
      <c r="C5" s="31">
        <v>0</v>
      </c>
      <c r="D5" s="31">
        <v>1</v>
      </c>
      <c r="E5" s="31">
        <v>1</v>
      </c>
      <c r="F5" s="31" t="s">
        <v>53</v>
      </c>
      <c r="G5" s="31" t="s">
        <v>53</v>
      </c>
    </row>
    <row r="6" spans="1:7" x14ac:dyDescent="0.15">
      <c r="A6" s="1" t="s">
        <v>9</v>
      </c>
      <c r="B6" s="31">
        <v>0.43609999999999999</v>
      </c>
      <c r="C6" s="31">
        <v>1.6E-2</v>
      </c>
      <c r="D6" s="31">
        <v>0.42709999999999998</v>
      </c>
      <c r="E6" s="31">
        <v>0.47010000000000002</v>
      </c>
      <c r="F6" s="31">
        <v>0.59599999999999997</v>
      </c>
      <c r="G6" s="31">
        <v>0.23400000000000001</v>
      </c>
    </row>
    <row r="7" spans="1:7" x14ac:dyDescent="0.15">
      <c r="A7" s="1" t="s">
        <v>71</v>
      </c>
      <c r="B7" s="31">
        <v>0</v>
      </c>
      <c r="C7" s="31">
        <v>0</v>
      </c>
      <c r="D7" s="31">
        <v>0</v>
      </c>
      <c r="E7" s="31">
        <v>0</v>
      </c>
      <c r="F7" s="31" t="s">
        <v>53</v>
      </c>
      <c r="G7" s="31" t="s">
        <v>53</v>
      </c>
    </row>
    <row r="8" spans="1:7" x14ac:dyDescent="0.15">
      <c r="A8" s="1" t="s">
        <v>10</v>
      </c>
      <c r="B8" s="31">
        <v>1.9637</v>
      </c>
      <c r="C8" s="31">
        <v>0.56950000000000001</v>
      </c>
      <c r="D8" s="31">
        <v>1.6411</v>
      </c>
      <c r="E8" s="31">
        <v>3.2490999999999999</v>
      </c>
      <c r="F8" s="31">
        <v>4.5999999999999999E-2</v>
      </c>
      <c r="G8" s="31">
        <v>0.26300000000000001</v>
      </c>
    </row>
    <row r="9" spans="1:7" x14ac:dyDescent="0.15">
      <c r="A9" s="1" t="s">
        <v>74</v>
      </c>
      <c r="B9" s="31">
        <v>6</v>
      </c>
      <c r="C9" s="31">
        <v>0</v>
      </c>
      <c r="D9" s="31">
        <v>6</v>
      </c>
      <c r="E9" s="31">
        <v>6</v>
      </c>
      <c r="F9" s="31" t="s">
        <v>53</v>
      </c>
      <c r="G9" s="31" t="s">
        <v>53</v>
      </c>
    </row>
    <row r="10" spans="1:7" x14ac:dyDescent="0.15">
      <c r="A10" s="1" t="s">
        <v>11</v>
      </c>
      <c r="B10" s="31">
        <v>6.1499999999999999E-2</v>
      </c>
      <c r="C10" s="31">
        <v>7.0000000000000001E-3</v>
      </c>
      <c r="D10" s="31">
        <v>0.05</v>
      </c>
      <c r="E10" s="31">
        <v>6.6699999999999995E-2</v>
      </c>
      <c r="F10" s="31">
        <v>2.7E-2</v>
      </c>
      <c r="G10" s="31">
        <v>0.85699999999999998</v>
      </c>
    </row>
    <row r="11" spans="1:7" x14ac:dyDescent="0.15">
      <c r="A11" s="1" t="s">
        <v>12</v>
      </c>
      <c r="B11" s="31">
        <v>0.43719999999999998</v>
      </c>
      <c r="C11" s="31">
        <v>5.45E-2</v>
      </c>
      <c r="D11" s="31">
        <v>0.40500000000000003</v>
      </c>
      <c r="E11" s="31">
        <v>0.59379999999999999</v>
      </c>
      <c r="F11" s="31">
        <v>0.437</v>
      </c>
      <c r="G11" s="31">
        <v>0.57799999999999996</v>
      </c>
    </row>
    <row r="12" spans="1:7" x14ac:dyDescent="0.15">
      <c r="A12" s="1" t="s">
        <v>13</v>
      </c>
      <c r="B12" s="31">
        <v>1.6558999999999999</v>
      </c>
      <c r="C12" s="31">
        <v>0.31940000000000002</v>
      </c>
      <c r="D12" s="31">
        <v>0.98829999999999996</v>
      </c>
      <c r="E12" s="31">
        <v>1.9590000000000001</v>
      </c>
      <c r="F12" s="31">
        <v>0</v>
      </c>
      <c r="G12" s="31">
        <v>0.38400000000000001</v>
      </c>
    </row>
    <row r="13" spans="1:7" x14ac:dyDescent="0.15">
      <c r="A13" s="1" t="s">
        <v>14</v>
      </c>
      <c r="B13" s="31">
        <v>0.24079999999999999</v>
      </c>
      <c r="C13" s="31">
        <v>8.43E-2</v>
      </c>
      <c r="D13" s="31">
        <v>0.16470000000000001</v>
      </c>
      <c r="E13" s="31">
        <v>0.35849999999999999</v>
      </c>
      <c r="F13" s="31">
        <v>3.5999999999999997E-2</v>
      </c>
      <c r="G13" s="31">
        <v>0.91200000000000003</v>
      </c>
    </row>
    <row r="14" spans="1:7" x14ac:dyDescent="0.15">
      <c r="A14" s="1" t="s">
        <v>15</v>
      </c>
      <c r="B14" s="31">
        <v>0.61899999999999999</v>
      </c>
      <c r="C14" s="31">
        <v>4.3499999999999997E-2</v>
      </c>
      <c r="D14" s="31">
        <v>0.54700000000000004</v>
      </c>
      <c r="E14" s="31">
        <v>0.66410000000000002</v>
      </c>
      <c r="F14" s="31">
        <v>3.0000000000000001E-3</v>
      </c>
      <c r="G14" s="31">
        <v>1.02</v>
      </c>
    </row>
    <row r="15" spans="1:7" x14ac:dyDescent="0.15">
      <c r="A15" s="1" t="s">
        <v>16</v>
      </c>
      <c r="B15" s="31">
        <v>0.68310000000000004</v>
      </c>
      <c r="C15" s="31">
        <v>8.5699999999999998E-2</v>
      </c>
      <c r="D15" s="31">
        <v>0.60589999999999999</v>
      </c>
      <c r="E15" s="31">
        <v>0.81969999999999998</v>
      </c>
      <c r="F15" s="31">
        <v>0.29899999999999999</v>
      </c>
      <c r="G15" s="31">
        <v>0.80200000000000005</v>
      </c>
    </row>
    <row r="16" spans="1:7" x14ac:dyDescent="0.15">
      <c r="A16" s="1" t="s">
        <v>17</v>
      </c>
      <c r="B16" s="31">
        <v>0.71609999999999996</v>
      </c>
      <c r="C16" s="31">
        <v>3.2800000000000003E-2</v>
      </c>
      <c r="D16" s="31">
        <v>0.68810000000000004</v>
      </c>
      <c r="E16" s="31">
        <v>0.76880000000000004</v>
      </c>
      <c r="F16" s="31">
        <v>0.91600000000000004</v>
      </c>
      <c r="G16" s="31">
        <v>0.61399999999999999</v>
      </c>
    </row>
    <row r="17" spans="1:7" x14ac:dyDescent="0.15">
      <c r="A17" s="1" t="s">
        <v>18</v>
      </c>
      <c r="B17" s="31">
        <v>0.4672</v>
      </c>
      <c r="C17" s="31">
        <v>5.0200000000000002E-2</v>
      </c>
      <c r="D17" s="31">
        <v>0.41670000000000001</v>
      </c>
      <c r="E17" s="31">
        <v>0.53310000000000002</v>
      </c>
      <c r="F17" s="31">
        <v>0.99</v>
      </c>
      <c r="G17" s="31">
        <v>0.87</v>
      </c>
    </row>
    <row r="18" spans="1:7" x14ac:dyDescent="0.15">
      <c r="A18" s="1" t="s">
        <v>19</v>
      </c>
      <c r="B18" s="31">
        <v>0.77559999999999996</v>
      </c>
      <c r="C18" s="31">
        <v>9.1200000000000003E-2</v>
      </c>
      <c r="D18" s="31">
        <v>0.62709999999999999</v>
      </c>
      <c r="E18" s="31">
        <v>0.85619999999999996</v>
      </c>
      <c r="F18" s="31">
        <v>5.8000000000000003E-2</v>
      </c>
      <c r="G18" s="31">
        <v>0.52100000000000002</v>
      </c>
    </row>
    <row r="19" spans="1:7" x14ac:dyDescent="0.15">
      <c r="A19" s="1" t="s">
        <v>20</v>
      </c>
      <c r="B19" s="31">
        <v>0.31130000000000002</v>
      </c>
      <c r="C19" s="31">
        <v>6.8199999999999997E-2</v>
      </c>
      <c r="D19" s="31">
        <v>0.1898</v>
      </c>
      <c r="E19" s="31">
        <v>0.39439999999999997</v>
      </c>
      <c r="F19" s="31">
        <v>0</v>
      </c>
      <c r="G19" s="31">
        <v>0.499</v>
      </c>
    </row>
    <row r="20" spans="1:7" x14ac:dyDescent="0.15">
      <c r="A20" s="1" t="s">
        <v>98</v>
      </c>
      <c r="B20" s="31">
        <v>6.1000000000000004E-3</v>
      </c>
      <c r="C20" s="31">
        <v>0</v>
      </c>
      <c r="D20" s="31">
        <v>6.1000000000000004E-3</v>
      </c>
      <c r="E20" s="31">
        <v>6.1000000000000004E-3</v>
      </c>
      <c r="F20" s="31">
        <v>0.36199999999999999</v>
      </c>
      <c r="G20" s="31">
        <v>338.541</v>
      </c>
    </row>
    <row r="21" spans="1:7" x14ac:dyDescent="0.15">
      <c r="A21" s="1" t="s">
        <v>99</v>
      </c>
      <c r="B21" s="31">
        <v>2.3999999999999998E-3</v>
      </c>
      <c r="C21" s="31">
        <v>0</v>
      </c>
      <c r="D21" s="31">
        <v>2.3999999999999998E-3</v>
      </c>
      <c r="E21" s="31">
        <v>2.3999999999999998E-3</v>
      </c>
      <c r="F21" s="31">
        <v>0.56200000000000006</v>
      </c>
      <c r="G21" s="31">
        <v>338.541</v>
      </c>
    </row>
    <row r="22" spans="1:7" x14ac:dyDescent="0.15">
      <c r="A22" s="1" t="s">
        <v>81</v>
      </c>
      <c r="B22" s="31">
        <v>7.7000000000000002E-3</v>
      </c>
      <c r="C22" s="31">
        <v>0</v>
      </c>
      <c r="D22" s="31">
        <v>7.7000000000000002E-3</v>
      </c>
      <c r="E22" s="31">
        <v>7.7000000000000002E-3</v>
      </c>
      <c r="F22" s="31">
        <v>0.127</v>
      </c>
      <c r="G22" s="31">
        <v>338.541</v>
      </c>
    </row>
    <row r="23" spans="1:7" x14ac:dyDescent="0.15">
      <c r="A23" s="1" t="s">
        <v>47</v>
      </c>
      <c r="B23" s="31">
        <v>0.81730000000000003</v>
      </c>
      <c r="C23" s="31">
        <v>2.4199999999999999E-2</v>
      </c>
      <c r="D23" s="31">
        <v>0.80379999999999996</v>
      </c>
      <c r="E23" s="31">
        <v>0.86870000000000003</v>
      </c>
      <c r="F23" s="31">
        <v>0.59499999999999997</v>
      </c>
      <c r="G23" s="31">
        <v>0.23400000000000001</v>
      </c>
    </row>
    <row r="24" spans="1:7" x14ac:dyDescent="0.15">
      <c r="A24" s="1" t="s">
        <v>48</v>
      </c>
      <c r="B24" s="31">
        <v>0.86050000000000004</v>
      </c>
      <c r="C24" s="31">
        <v>3.3099999999999997E-2</v>
      </c>
      <c r="D24" s="31">
        <v>0.80510000000000004</v>
      </c>
      <c r="E24" s="31">
        <v>0.89049999999999996</v>
      </c>
      <c r="F24" s="31">
        <v>0</v>
      </c>
      <c r="G24" s="31">
        <v>0.871</v>
      </c>
    </row>
    <row r="25" spans="1:7" x14ac:dyDescent="0.15">
      <c r="A25" s="1" t="s">
        <v>49</v>
      </c>
      <c r="B25" s="31">
        <v>0.81579999999999997</v>
      </c>
      <c r="C25" s="31">
        <v>1.2699999999999999E-2</v>
      </c>
      <c r="D25" s="31">
        <v>0.79900000000000004</v>
      </c>
      <c r="E25" s="31">
        <v>0.83520000000000005</v>
      </c>
      <c r="F25" s="31">
        <v>0</v>
      </c>
      <c r="G25" s="31">
        <v>0.78200000000000003</v>
      </c>
    </row>
    <row r="26" spans="1:7" x14ac:dyDescent="0.15">
      <c r="A26" s="1" t="s">
        <v>92</v>
      </c>
      <c r="B26" s="31">
        <v>0.48399999999999999</v>
      </c>
      <c r="C26" s="31">
        <v>5.2200000000000003E-2</v>
      </c>
      <c r="D26" s="31">
        <v>0.38790000000000002</v>
      </c>
      <c r="E26" s="31">
        <v>0.58250000000000002</v>
      </c>
      <c r="F26" s="31">
        <v>0.16900000000000001</v>
      </c>
      <c r="G26" s="31">
        <v>0.26700000000000002</v>
      </c>
    </row>
    <row r="27" spans="1:7" x14ac:dyDescent="0.15">
      <c r="A27" s="2" t="s">
        <v>96</v>
      </c>
      <c r="B27" s="31">
        <v>0.05</v>
      </c>
      <c r="C27" s="31">
        <v>0</v>
      </c>
      <c r="D27" s="31">
        <v>0.05</v>
      </c>
      <c r="E27" s="31">
        <v>0.05</v>
      </c>
      <c r="F27" s="31">
        <v>0.109</v>
      </c>
      <c r="G27" s="31">
        <v>338.541</v>
      </c>
    </row>
    <row r="28" spans="1:7" x14ac:dyDescent="0.15">
      <c r="A28" s="2" t="s">
        <v>107</v>
      </c>
      <c r="B28" s="31">
        <v>5</v>
      </c>
      <c r="C28" s="31">
        <v>0</v>
      </c>
      <c r="D28" s="31">
        <v>5</v>
      </c>
      <c r="E28" s="31">
        <v>5</v>
      </c>
      <c r="F28" s="31" t="s">
        <v>53</v>
      </c>
      <c r="G28" s="31" t="s">
        <v>53</v>
      </c>
    </row>
    <row r="29" spans="1:7" x14ac:dyDescent="0.15">
      <c r="A29" s="2" t="s">
        <v>112</v>
      </c>
      <c r="B29" s="31">
        <v>5</v>
      </c>
      <c r="C29" s="31">
        <v>0</v>
      </c>
      <c r="D29" s="31">
        <v>5</v>
      </c>
      <c r="E29" s="31">
        <v>5</v>
      </c>
      <c r="F29" s="31" t="s">
        <v>53</v>
      </c>
      <c r="G29" s="31" t="s">
        <v>53</v>
      </c>
    </row>
    <row r="30" spans="1:7" x14ac:dyDescent="0.15">
      <c r="A30" s="2" t="s">
        <v>108</v>
      </c>
      <c r="B30" s="31">
        <v>0.1497</v>
      </c>
      <c r="C30" s="31">
        <v>6.1699999999999998E-2</v>
      </c>
      <c r="D30" s="31">
        <v>9.6199999999999994E-2</v>
      </c>
      <c r="E30" s="31">
        <v>0.26190000000000002</v>
      </c>
      <c r="F30" s="31">
        <v>0.27200000000000002</v>
      </c>
      <c r="G30" s="31">
        <v>0.439</v>
      </c>
    </row>
    <row r="31" spans="1:7" x14ac:dyDescent="0.15">
      <c r="A31" s="2" t="s">
        <v>100</v>
      </c>
      <c r="B31" s="31">
        <v>283.06319999999999</v>
      </c>
      <c r="C31" s="31">
        <v>48.760199999999998</v>
      </c>
      <c r="D31" s="31">
        <v>234.5746</v>
      </c>
      <c r="E31" s="31">
        <v>355.87520000000001</v>
      </c>
      <c r="F31" s="31">
        <v>0.90600000000000003</v>
      </c>
      <c r="G31" s="31">
        <v>0.53400000000000003</v>
      </c>
    </row>
    <row r="32" spans="1:7" x14ac:dyDescent="0.15">
      <c r="A32" s="2" t="s">
        <v>21</v>
      </c>
      <c r="B32" s="31">
        <v>-105.0591</v>
      </c>
      <c r="C32" s="31">
        <v>2.1880000000000002</v>
      </c>
      <c r="D32" s="31">
        <v>-109.0265</v>
      </c>
      <c r="E32" s="31">
        <v>-101.9378</v>
      </c>
      <c r="F32" s="31">
        <v>0</v>
      </c>
      <c r="G32" s="31">
        <v>0.45800000000000002</v>
      </c>
    </row>
    <row r="33" spans="1:7" x14ac:dyDescent="0.15">
      <c r="A33" s="2" t="s">
        <v>22</v>
      </c>
      <c r="B33" s="31">
        <v>-132.7397</v>
      </c>
      <c r="C33" s="31">
        <v>2.0880000000000001</v>
      </c>
      <c r="D33" s="31">
        <v>-136.2047</v>
      </c>
      <c r="E33" s="31">
        <v>-129.9786</v>
      </c>
      <c r="F33" s="31">
        <v>0</v>
      </c>
      <c r="G33" s="31">
        <v>0.24399999999999999</v>
      </c>
    </row>
    <row r="34" spans="1:7" x14ac:dyDescent="0.15">
      <c r="A34" s="2" t="s">
        <v>23</v>
      </c>
      <c r="B34" s="31">
        <v>0.8417</v>
      </c>
      <c r="C34" s="31">
        <v>0.36520000000000002</v>
      </c>
      <c r="D34" s="31">
        <v>0</v>
      </c>
      <c r="E34" s="31">
        <v>1</v>
      </c>
      <c r="F34" s="31">
        <v>0</v>
      </c>
      <c r="G34" s="31">
        <v>0.15</v>
      </c>
    </row>
    <row r="35" spans="1:7" x14ac:dyDescent="0.15">
      <c r="A35" s="2" t="s">
        <v>24</v>
      </c>
      <c r="B35" s="31">
        <v>0.71</v>
      </c>
      <c r="C35" s="31">
        <v>0.45400000000000001</v>
      </c>
      <c r="D35" s="31">
        <v>0</v>
      </c>
      <c r="E35" s="31">
        <v>1</v>
      </c>
      <c r="F35" s="31">
        <v>0.112</v>
      </c>
      <c r="G35" s="31">
        <v>1.411</v>
      </c>
    </row>
    <row r="36" spans="1:7" x14ac:dyDescent="0.15">
      <c r="A36" s="2" t="s">
        <v>25</v>
      </c>
      <c r="B36" s="31">
        <v>0.5292</v>
      </c>
      <c r="C36" s="31">
        <v>0.49940000000000001</v>
      </c>
      <c r="D36" s="31">
        <v>0</v>
      </c>
      <c r="E36" s="31">
        <v>1</v>
      </c>
      <c r="F36" s="31">
        <v>0.73399999999999999</v>
      </c>
      <c r="G36" s="31">
        <v>0.35399999999999998</v>
      </c>
    </row>
    <row r="37" spans="1:7" x14ac:dyDescent="0.15">
      <c r="A37" s="2" t="s">
        <v>26</v>
      </c>
      <c r="B37" s="31">
        <v>0.39750000000000002</v>
      </c>
      <c r="C37" s="31">
        <v>0.48959999999999998</v>
      </c>
      <c r="D37" s="31">
        <v>0</v>
      </c>
      <c r="E37" s="31">
        <v>1</v>
      </c>
      <c r="F37" s="31">
        <v>7.5999999999999998E-2</v>
      </c>
      <c r="G37" s="31">
        <v>0.83599999999999997</v>
      </c>
    </row>
    <row r="38" spans="1:7" x14ac:dyDescent="0.15">
      <c r="A38" s="2" t="s">
        <v>27</v>
      </c>
      <c r="B38" s="31">
        <v>0.2767</v>
      </c>
      <c r="C38" s="31">
        <v>0.44750000000000001</v>
      </c>
      <c r="D38" s="31">
        <v>0</v>
      </c>
      <c r="E38" s="31">
        <v>1</v>
      </c>
      <c r="F38" s="31">
        <v>0</v>
      </c>
      <c r="G38" s="31">
        <v>0.47899999999999998</v>
      </c>
    </row>
    <row r="39" spans="1:7" x14ac:dyDescent="0.15">
      <c r="A39" s="2" t="s">
        <v>42</v>
      </c>
      <c r="B39" s="31">
        <v>0.23749999999999999</v>
      </c>
      <c r="C39" s="31">
        <v>0.42570000000000002</v>
      </c>
      <c r="D39" s="31">
        <v>0</v>
      </c>
      <c r="E39" s="31">
        <v>1</v>
      </c>
      <c r="F39" s="31">
        <v>2E-3</v>
      </c>
      <c r="G39" s="31">
        <v>0.69599999999999995</v>
      </c>
    </row>
    <row r="40" spans="1:7" x14ac:dyDescent="0.15">
      <c r="B40" s="31">
        <v>0.1583</v>
      </c>
      <c r="C40" s="31">
        <v>0.36520000000000002</v>
      </c>
      <c r="D40" s="31">
        <v>0</v>
      </c>
      <c r="E40" s="31">
        <v>1</v>
      </c>
      <c r="F40" s="31">
        <v>5.0000000000000001E-3</v>
      </c>
      <c r="G40" s="31">
        <v>0.59699999999999998</v>
      </c>
    </row>
    <row r="41" spans="1:7" x14ac:dyDescent="0.15">
      <c r="B41" s="31">
        <v>0.14829999999999999</v>
      </c>
      <c r="C41" s="31">
        <v>0.35560000000000003</v>
      </c>
      <c r="D41" s="31">
        <v>0</v>
      </c>
      <c r="E41" s="31">
        <v>1</v>
      </c>
      <c r="F41" s="31">
        <v>4.9000000000000002E-2</v>
      </c>
      <c r="G41" s="31">
        <v>0.26300000000000001</v>
      </c>
    </row>
    <row r="42" spans="1:7" x14ac:dyDescent="0.15">
      <c r="B42" s="31">
        <v>0.1125</v>
      </c>
      <c r="C42" s="31">
        <v>0.31609999999999999</v>
      </c>
      <c r="D42" s="31">
        <v>0</v>
      </c>
      <c r="E42" s="31">
        <v>1</v>
      </c>
      <c r="F42" s="31">
        <v>0.06</v>
      </c>
      <c r="G42" s="31">
        <v>0.13300000000000001</v>
      </c>
    </row>
    <row r="43" spans="1:7" x14ac:dyDescent="0.15">
      <c r="B43" s="31">
        <v>0.1017</v>
      </c>
      <c r="C43" s="31">
        <v>0.30230000000000001</v>
      </c>
      <c r="D43" s="31">
        <v>0</v>
      </c>
      <c r="E43" s="31">
        <v>1</v>
      </c>
      <c r="F43" s="31">
        <v>0.127</v>
      </c>
      <c r="G43" s="31">
        <v>0.41099999999999998</v>
      </c>
    </row>
    <row r="44" spans="1:7" x14ac:dyDescent="0.15">
      <c r="B44" t="s">
        <v>117</v>
      </c>
      <c r="C44" t="s">
        <v>117</v>
      </c>
      <c r="D44" t="s">
        <v>117</v>
      </c>
      <c r="E44" t="s">
        <v>117</v>
      </c>
      <c r="F44" t="s">
        <v>117</v>
      </c>
      <c r="G44" t="s">
        <v>117</v>
      </c>
    </row>
    <row r="45" spans="1:7" x14ac:dyDescent="0.15">
      <c r="B45" t="s">
        <v>117</v>
      </c>
      <c r="C45" t="s">
        <v>117</v>
      </c>
      <c r="D45" t="s">
        <v>117</v>
      </c>
      <c r="E45" t="s">
        <v>117</v>
      </c>
      <c r="F45" t="s">
        <v>117</v>
      </c>
      <c r="G45" t="s">
        <v>117</v>
      </c>
    </row>
    <row r="46" spans="1:7" x14ac:dyDescent="0.15">
      <c r="B46" t="s">
        <v>117</v>
      </c>
      <c r="C46" t="s">
        <v>117</v>
      </c>
      <c r="D46" t="s">
        <v>117</v>
      </c>
      <c r="E46" t="s">
        <v>117</v>
      </c>
      <c r="F46" t="s">
        <v>117</v>
      </c>
      <c r="G46" t="s">
        <v>117</v>
      </c>
    </row>
    <row r="47" spans="1:7" x14ac:dyDescent="0.15">
      <c r="B47" t="s">
        <v>117</v>
      </c>
      <c r="C47" t="s">
        <v>117</v>
      </c>
      <c r="D47" t="s">
        <v>117</v>
      </c>
      <c r="E47" t="s">
        <v>117</v>
      </c>
      <c r="F47" t="s">
        <v>117</v>
      </c>
      <c r="G47" t="s">
        <v>117</v>
      </c>
    </row>
    <row r="48" spans="1:7" x14ac:dyDescent="0.15">
      <c r="B48" t="s">
        <v>117</v>
      </c>
      <c r="C48" t="s">
        <v>117</v>
      </c>
      <c r="D48" t="s">
        <v>117</v>
      </c>
      <c r="E48" t="s">
        <v>117</v>
      </c>
      <c r="F48" t="s">
        <v>117</v>
      </c>
      <c r="G48" t="s">
        <v>117</v>
      </c>
    </row>
    <row r="49" spans="2:7" x14ac:dyDescent="0.15">
      <c r="B49" t="s">
        <v>117</v>
      </c>
      <c r="C49" t="s">
        <v>117</v>
      </c>
      <c r="D49" t="s">
        <v>117</v>
      </c>
      <c r="E49" t="s">
        <v>117</v>
      </c>
      <c r="F49" t="s">
        <v>117</v>
      </c>
      <c r="G49" t="s">
        <v>117</v>
      </c>
    </row>
    <row r="50" spans="2:7" x14ac:dyDescent="0.15">
      <c r="B50" t="s">
        <v>117</v>
      </c>
      <c r="C50" t="s">
        <v>117</v>
      </c>
      <c r="D50" t="s">
        <v>117</v>
      </c>
      <c r="E50" t="s">
        <v>117</v>
      </c>
      <c r="F50" t="s">
        <v>117</v>
      </c>
      <c r="G50" t="s">
        <v>117</v>
      </c>
    </row>
    <row r="51" spans="2:7" x14ac:dyDescent="0.15">
      <c r="B51" t="s">
        <v>117</v>
      </c>
      <c r="C51" t="s">
        <v>117</v>
      </c>
      <c r="D51" t="s">
        <v>117</v>
      </c>
      <c r="E51" t="s">
        <v>117</v>
      </c>
      <c r="F51" t="s">
        <v>117</v>
      </c>
      <c r="G51" t="s">
        <v>117</v>
      </c>
    </row>
    <row r="52" spans="2:7" x14ac:dyDescent="0.15">
      <c r="B52" t="s">
        <v>117</v>
      </c>
      <c r="C52" t="s">
        <v>117</v>
      </c>
      <c r="D52" t="s">
        <v>117</v>
      </c>
      <c r="E52" t="s">
        <v>117</v>
      </c>
      <c r="F52" t="s">
        <v>117</v>
      </c>
      <c r="G52" t="s">
        <v>117</v>
      </c>
    </row>
    <row r="53" spans="2:7" x14ac:dyDescent="0.15">
      <c r="B53" t="s">
        <v>117</v>
      </c>
      <c r="C53" t="s">
        <v>117</v>
      </c>
      <c r="D53" t="s">
        <v>117</v>
      </c>
      <c r="E53" t="s">
        <v>117</v>
      </c>
      <c r="F53" t="s">
        <v>117</v>
      </c>
      <c r="G53" t="s">
        <v>117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>
      <selection activeCell="H15" sqref="H15"/>
    </sheetView>
  </sheetViews>
  <sheetFormatPr defaultRowHeight="13.5" x14ac:dyDescent="0.15"/>
  <sheetData>
    <row r="1" spans="1:7" x14ac:dyDescent="0.15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</row>
    <row r="2" spans="1:7" x14ac:dyDescent="0.15">
      <c r="A2" t="s">
        <v>2</v>
      </c>
    </row>
    <row r="3" spans="1:7" x14ac:dyDescent="0.15">
      <c r="A3" t="s">
        <v>64</v>
      </c>
      <c r="B3">
        <v>1.5</v>
      </c>
      <c r="C3">
        <v>0</v>
      </c>
      <c r="D3">
        <v>1.5</v>
      </c>
      <c r="E3">
        <v>1.5</v>
      </c>
      <c r="F3" t="s">
        <v>53</v>
      </c>
      <c r="G3" t="s">
        <v>53</v>
      </c>
    </row>
    <row r="4" spans="1:7" x14ac:dyDescent="0.15">
      <c r="A4" t="s">
        <v>66</v>
      </c>
      <c r="B4">
        <v>0.99839999999999995</v>
      </c>
      <c r="C4">
        <v>0</v>
      </c>
      <c r="D4">
        <v>0.99839999999999995</v>
      </c>
      <c r="E4">
        <v>0.99839999999999995</v>
      </c>
      <c r="F4">
        <v>9.5000000000000001E-2</v>
      </c>
      <c r="G4">
        <v>338.541</v>
      </c>
    </row>
    <row r="5" spans="1:7" x14ac:dyDescent="0.15">
      <c r="A5" t="s">
        <v>68</v>
      </c>
      <c r="B5">
        <v>1</v>
      </c>
      <c r="C5">
        <v>0</v>
      </c>
      <c r="D5">
        <v>1</v>
      </c>
      <c r="E5">
        <v>1</v>
      </c>
      <c r="F5" t="s">
        <v>53</v>
      </c>
      <c r="G5" t="s">
        <v>53</v>
      </c>
    </row>
    <row r="6" spans="1:7" x14ac:dyDescent="0.15">
      <c r="A6" t="s">
        <v>9</v>
      </c>
      <c r="B6">
        <v>0.46870000000000001</v>
      </c>
      <c r="C6">
        <v>3.2800000000000003E-2</v>
      </c>
      <c r="D6">
        <v>0.40060000000000001</v>
      </c>
      <c r="E6">
        <v>0.48749999999999999</v>
      </c>
      <c r="F6">
        <v>8.0000000000000002E-3</v>
      </c>
      <c r="G6">
        <v>0.23200000000000001</v>
      </c>
    </row>
    <row r="7" spans="1:7" x14ac:dyDescent="0.15">
      <c r="A7" t="s">
        <v>71</v>
      </c>
      <c r="B7">
        <v>0</v>
      </c>
      <c r="C7">
        <v>0</v>
      </c>
      <c r="D7">
        <v>0</v>
      </c>
      <c r="E7">
        <v>0</v>
      </c>
      <c r="F7" t="s">
        <v>53</v>
      </c>
      <c r="G7" t="s">
        <v>53</v>
      </c>
    </row>
    <row r="8" spans="1:7" x14ac:dyDescent="0.15">
      <c r="A8" t="s">
        <v>10</v>
      </c>
      <c r="B8">
        <v>1.9421999999999999</v>
      </c>
      <c r="C8">
        <v>0.28970000000000001</v>
      </c>
      <c r="D8">
        <v>1.4766999999999999</v>
      </c>
      <c r="E8">
        <v>2.4434999999999998</v>
      </c>
      <c r="F8">
        <v>0.2</v>
      </c>
      <c r="G8">
        <v>1.002</v>
      </c>
    </row>
    <row r="9" spans="1:7" x14ac:dyDescent="0.15">
      <c r="A9" t="s">
        <v>74</v>
      </c>
      <c r="B9">
        <v>6</v>
      </c>
      <c r="C9">
        <v>0</v>
      </c>
      <c r="D9">
        <v>6</v>
      </c>
      <c r="E9">
        <v>6</v>
      </c>
      <c r="F9" t="s">
        <v>53</v>
      </c>
      <c r="G9" t="s">
        <v>53</v>
      </c>
    </row>
    <row r="10" spans="1:7" x14ac:dyDescent="0.15">
      <c r="A10" t="s">
        <v>11</v>
      </c>
      <c r="B10">
        <v>4.4499999999999998E-2</v>
      </c>
      <c r="C10">
        <v>1.8E-3</v>
      </c>
      <c r="D10">
        <v>4.36E-2</v>
      </c>
      <c r="E10">
        <v>4.82E-2</v>
      </c>
      <c r="F10">
        <v>0.22800000000000001</v>
      </c>
      <c r="G10">
        <v>0.38500000000000001</v>
      </c>
    </row>
    <row r="11" spans="1:7" x14ac:dyDescent="0.15">
      <c r="A11" t="s">
        <v>12</v>
      </c>
      <c r="B11">
        <v>0.5181</v>
      </c>
      <c r="C11">
        <v>2.5000000000000001E-2</v>
      </c>
      <c r="D11">
        <v>0.48799999999999999</v>
      </c>
      <c r="E11">
        <v>0.56910000000000005</v>
      </c>
      <c r="F11">
        <v>0.84299999999999997</v>
      </c>
      <c r="G11">
        <v>0.70799999999999996</v>
      </c>
    </row>
    <row r="12" spans="1:7" x14ac:dyDescent="0.15">
      <c r="A12" t="s">
        <v>13</v>
      </c>
      <c r="B12">
        <v>1.5803</v>
      </c>
      <c r="C12">
        <v>0.1004</v>
      </c>
      <c r="D12">
        <v>1.5132000000000001</v>
      </c>
      <c r="E12">
        <v>1.744</v>
      </c>
      <c r="F12">
        <v>0</v>
      </c>
      <c r="G12">
        <v>0.35499999999999998</v>
      </c>
    </row>
    <row r="13" spans="1:7" x14ac:dyDescent="0.15">
      <c r="A13" t="s">
        <v>14</v>
      </c>
      <c r="B13">
        <v>0.1041</v>
      </c>
      <c r="C13">
        <v>3.3399999999999999E-2</v>
      </c>
      <c r="D13">
        <v>3.9399999999999998E-2</v>
      </c>
      <c r="E13">
        <v>0.12509999999999999</v>
      </c>
      <c r="F13">
        <v>0</v>
      </c>
      <c r="G13">
        <v>0.19500000000000001</v>
      </c>
    </row>
    <row r="14" spans="1:7" x14ac:dyDescent="0.15">
      <c r="A14" t="s">
        <v>15</v>
      </c>
      <c r="B14">
        <v>0.52600000000000002</v>
      </c>
      <c r="C14">
        <v>5.0999999999999997E-2</v>
      </c>
      <c r="D14">
        <v>0.49299999999999999</v>
      </c>
      <c r="E14">
        <v>0.63270000000000004</v>
      </c>
      <c r="F14">
        <v>0.28899999999999998</v>
      </c>
      <c r="G14">
        <v>0.41899999999999998</v>
      </c>
    </row>
    <row r="15" spans="1:7" x14ac:dyDescent="0.15">
      <c r="A15" t="s">
        <v>16</v>
      </c>
      <c r="B15">
        <v>0.59909999999999997</v>
      </c>
      <c r="C15">
        <v>6.8199999999999997E-2</v>
      </c>
      <c r="D15">
        <v>0.55889999999999995</v>
      </c>
      <c r="E15">
        <v>0.73809999999999998</v>
      </c>
      <c r="F15">
        <v>5.0000000000000001E-3</v>
      </c>
      <c r="G15">
        <v>0.22</v>
      </c>
    </row>
    <row r="16" spans="1:7" x14ac:dyDescent="0.15">
      <c r="A16" t="s">
        <v>17</v>
      </c>
      <c r="B16">
        <v>0.73909999999999998</v>
      </c>
      <c r="C16">
        <v>7.5399999999999995E-2</v>
      </c>
      <c r="D16">
        <v>0.58799999999999997</v>
      </c>
      <c r="E16">
        <v>0.7843</v>
      </c>
      <c r="F16">
        <v>6.0000000000000001E-3</v>
      </c>
      <c r="G16">
        <v>0.24399999999999999</v>
      </c>
    </row>
    <row r="17" spans="1:7" x14ac:dyDescent="0.15">
      <c r="A17" t="s">
        <v>18</v>
      </c>
      <c r="B17">
        <v>2.8717999999999999</v>
      </c>
      <c r="C17">
        <v>0.13700000000000001</v>
      </c>
      <c r="D17">
        <v>2.4497</v>
      </c>
      <c r="E17">
        <v>2.9279999999999999</v>
      </c>
      <c r="F17">
        <v>0</v>
      </c>
      <c r="G17">
        <v>1.659</v>
      </c>
    </row>
    <row r="18" spans="1:7" x14ac:dyDescent="0.15">
      <c r="A18" t="s">
        <v>19</v>
      </c>
      <c r="B18">
        <v>4.7267999999999999</v>
      </c>
      <c r="C18">
        <v>0.3982</v>
      </c>
      <c r="D18">
        <v>3.7892999999999999</v>
      </c>
      <c r="E18">
        <v>4.9714</v>
      </c>
      <c r="F18">
        <v>0</v>
      </c>
      <c r="G18">
        <v>0.65500000000000003</v>
      </c>
    </row>
    <row r="19" spans="1:7" x14ac:dyDescent="0.15">
      <c r="A19" t="s">
        <v>20</v>
      </c>
      <c r="B19">
        <v>0.38190000000000002</v>
      </c>
      <c r="C19">
        <v>3.0800000000000001E-2</v>
      </c>
      <c r="D19">
        <v>0.34079999999999999</v>
      </c>
      <c r="E19">
        <v>0.45760000000000001</v>
      </c>
      <c r="F19">
        <v>4.4999999999999998E-2</v>
      </c>
      <c r="G19">
        <v>1.0129999999999999</v>
      </c>
    </row>
    <row r="20" spans="1:7" x14ac:dyDescent="0.15">
      <c r="A20" t="s">
        <v>98</v>
      </c>
      <c r="B20">
        <v>6.1000000000000004E-3</v>
      </c>
      <c r="C20">
        <v>0</v>
      </c>
      <c r="D20">
        <v>6.1000000000000004E-3</v>
      </c>
      <c r="E20">
        <v>6.1000000000000004E-3</v>
      </c>
      <c r="F20">
        <v>0.14599999999999999</v>
      </c>
      <c r="G20">
        <v>338.541</v>
      </c>
    </row>
    <row r="21" spans="1:7" x14ac:dyDescent="0.15">
      <c r="A21" t="s">
        <v>99</v>
      </c>
      <c r="B21">
        <v>2.3999999999999998E-3</v>
      </c>
      <c r="C21">
        <v>0</v>
      </c>
      <c r="D21">
        <v>2.3999999999999998E-3</v>
      </c>
      <c r="E21">
        <v>2.3999999999999998E-3</v>
      </c>
      <c r="F21">
        <v>1</v>
      </c>
      <c r="G21">
        <v>338.541</v>
      </c>
    </row>
    <row r="22" spans="1:7" x14ac:dyDescent="0.15">
      <c r="A22" t="s">
        <v>81</v>
      </c>
      <c r="B22">
        <v>7.7000000000000002E-3</v>
      </c>
      <c r="C22">
        <v>0</v>
      </c>
      <c r="D22">
        <v>7.7000000000000002E-3</v>
      </c>
      <c r="E22">
        <v>7.7000000000000002E-3</v>
      </c>
      <c r="F22">
        <v>0.109</v>
      </c>
      <c r="G22">
        <v>338.541</v>
      </c>
    </row>
    <row r="23" spans="1:7" x14ac:dyDescent="0.15">
      <c r="A23" t="s">
        <v>47</v>
      </c>
      <c r="B23">
        <v>0.86660000000000004</v>
      </c>
      <c r="C23">
        <v>4.9599999999999998E-2</v>
      </c>
      <c r="D23">
        <v>0.76370000000000005</v>
      </c>
      <c r="E23">
        <v>0.8952</v>
      </c>
      <c r="F23">
        <v>8.0000000000000002E-3</v>
      </c>
      <c r="G23">
        <v>0.23200000000000001</v>
      </c>
    </row>
    <row r="24" spans="1:7" x14ac:dyDescent="0.15">
      <c r="A24" t="s">
        <v>48</v>
      </c>
      <c r="B24">
        <v>1</v>
      </c>
      <c r="C24">
        <v>0</v>
      </c>
      <c r="D24">
        <v>1</v>
      </c>
      <c r="E24">
        <v>1</v>
      </c>
      <c r="F24" t="s">
        <v>53</v>
      </c>
      <c r="G24" t="s">
        <v>53</v>
      </c>
    </row>
    <row r="25" spans="1:7" x14ac:dyDescent="0.15">
      <c r="A25" t="s">
        <v>49</v>
      </c>
      <c r="B25">
        <v>1</v>
      </c>
      <c r="C25">
        <v>0</v>
      </c>
      <c r="D25">
        <v>1</v>
      </c>
      <c r="E25">
        <v>1</v>
      </c>
      <c r="F25" t="s">
        <v>53</v>
      </c>
      <c r="G25" t="s">
        <v>53</v>
      </c>
    </row>
    <row r="26" spans="1:7" x14ac:dyDescent="0.15">
      <c r="A26" t="s">
        <v>92</v>
      </c>
      <c r="B26">
        <v>0.51519999999999999</v>
      </c>
      <c r="C26">
        <v>9.7900000000000001E-2</v>
      </c>
      <c r="D26">
        <v>0.45</v>
      </c>
      <c r="E26">
        <v>0.67730000000000001</v>
      </c>
      <c r="F26">
        <v>0</v>
      </c>
      <c r="G26">
        <v>0.32600000000000001</v>
      </c>
    </row>
    <row r="27" spans="1:7" x14ac:dyDescent="0.15">
      <c r="A27" t="s">
        <v>96</v>
      </c>
      <c r="B27">
        <v>0.05</v>
      </c>
      <c r="C27">
        <v>0</v>
      </c>
      <c r="D27">
        <v>0.05</v>
      </c>
      <c r="E27">
        <v>0.05</v>
      </c>
      <c r="F27">
        <v>9.9000000000000005E-2</v>
      </c>
      <c r="G27">
        <v>338.541</v>
      </c>
    </row>
    <row r="28" spans="1:7" x14ac:dyDescent="0.15">
      <c r="A28" t="s">
        <v>100</v>
      </c>
      <c r="B28">
        <v>5</v>
      </c>
      <c r="C28">
        <v>0</v>
      </c>
      <c r="D28">
        <v>5</v>
      </c>
      <c r="E28">
        <v>5</v>
      </c>
      <c r="F28" t="s">
        <v>53</v>
      </c>
      <c r="G28" t="s">
        <v>53</v>
      </c>
    </row>
    <row r="29" spans="1:7" x14ac:dyDescent="0.15">
      <c r="A29" t="s">
        <v>21</v>
      </c>
      <c r="B29">
        <v>5</v>
      </c>
      <c r="C29">
        <v>0</v>
      </c>
      <c r="D29">
        <v>5</v>
      </c>
      <c r="E29">
        <v>5</v>
      </c>
      <c r="F29" t="s">
        <v>53</v>
      </c>
      <c r="G29" t="s">
        <v>53</v>
      </c>
    </row>
    <row r="30" spans="1:7" x14ac:dyDescent="0.15">
      <c r="A30" t="s">
        <v>22</v>
      </c>
      <c r="B30">
        <v>0.1469</v>
      </c>
      <c r="C30">
        <v>1.72E-2</v>
      </c>
      <c r="D30">
        <v>9.5500000000000002E-2</v>
      </c>
      <c r="E30">
        <v>0.16500000000000001</v>
      </c>
      <c r="F30">
        <v>1E-3</v>
      </c>
      <c r="G30">
        <v>1.6619999999999999</v>
      </c>
    </row>
    <row r="31" spans="1:7" x14ac:dyDescent="0.15">
      <c r="A31" t="s">
        <v>23</v>
      </c>
      <c r="B31">
        <v>384.13580000000002</v>
      </c>
      <c r="C31">
        <v>20.303899999999999</v>
      </c>
      <c r="D31">
        <v>338.12349999999998</v>
      </c>
      <c r="E31">
        <v>407.35570000000001</v>
      </c>
      <c r="F31">
        <v>5.0000000000000001E-3</v>
      </c>
      <c r="G31">
        <v>1.387</v>
      </c>
    </row>
    <row r="32" spans="1:7" x14ac:dyDescent="0.15">
      <c r="A32" t="s">
        <v>24</v>
      </c>
      <c r="B32">
        <v>-312.33449999999999</v>
      </c>
      <c r="C32">
        <v>2.6263000000000001</v>
      </c>
      <c r="D32">
        <v>-315.98700000000002</v>
      </c>
      <c r="E32">
        <v>-308.69170000000003</v>
      </c>
      <c r="F32">
        <v>0.83599999999999997</v>
      </c>
      <c r="G32">
        <v>0.60599999999999998</v>
      </c>
    </row>
    <row r="33" spans="1:7" x14ac:dyDescent="0.15">
      <c r="A33" t="s">
        <v>25</v>
      </c>
      <c r="B33">
        <v>-336.54539999999997</v>
      </c>
      <c r="C33">
        <v>2.5781999999999998</v>
      </c>
      <c r="D33">
        <v>-339.79730000000001</v>
      </c>
      <c r="E33">
        <v>-332.70929999999998</v>
      </c>
      <c r="F33">
        <v>0.19600000000000001</v>
      </c>
      <c r="G33">
        <v>0.49099999999999999</v>
      </c>
    </row>
    <row r="34" spans="1:7" x14ac:dyDescent="0.15">
      <c r="A34" t="s">
        <v>26</v>
      </c>
      <c r="B34">
        <v>0.65749999999999997</v>
      </c>
      <c r="C34">
        <v>0.47470000000000001</v>
      </c>
      <c r="D34">
        <v>0</v>
      </c>
      <c r="E34">
        <v>1</v>
      </c>
      <c r="F34">
        <v>0.746</v>
      </c>
      <c r="G34">
        <v>0.79900000000000004</v>
      </c>
    </row>
    <row r="35" spans="1:7" x14ac:dyDescent="0.15">
      <c r="A35" t="s">
        <v>27</v>
      </c>
      <c r="B35">
        <v>0.39419999999999999</v>
      </c>
      <c r="C35">
        <v>0.4889</v>
      </c>
      <c r="D35">
        <v>0</v>
      </c>
      <c r="E35">
        <v>1</v>
      </c>
      <c r="F35">
        <v>0.62</v>
      </c>
      <c r="G35">
        <v>0.247</v>
      </c>
    </row>
    <row r="36" spans="1:7" x14ac:dyDescent="0.15">
      <c r="A36" t="s">
        <v>42</v>
      </c>
      <c r="B36">
        <v>0.29670000000000002</v>
      </c>
      <c r="C36">
        <v>0.45700000000000002</v>
      </c>
      <c r="D36">
        <v>0</v>
      </c>
      <c r="E36">
        <v>1</v>
      </c>
      <c r="F36">
        <v>0.46899999999999997</v>
      </c>
      <c r="G36">
        <v>6.9000000000000006E-2</v>
      </c>
    </row>
    <row r="37" spans="1:7" x14ac:dyDescent="0.15">
      <c r="A37" t="s">
        <v>43</v>
      </c>
      <c r="B37">
        <v>0.1658</v>
      </c>
      <c r="C37">
        <v>0.37209999999999999</v>
      </c>
      <c r="D37">
        <v>0</v>
      </c>
      <c r="E37">
        <v>1</v>
      </c>
      <c r="F37">
        <v>0</v>
      </c>
      <c r="G37">
        <v>0.40699999999999997</v>
      </c>
    </row>
    <row r="38" spans="1:7" x14ac:dyDescent="0.15">
      <c r="A38" t="s">
        <v>44</v>
      </c>
      <c r="B38">
        <v>8.3299999999999999E-2</v>
      </c>
      <c r="C38">
        <v>0.27650000000000002</v>
      </c>
      <c r="D38">
        <v>0</v>
      </c>
      <c r="E38">
        <v>1</v>
      </c>
      <c r="F38">
        <v>0</v>
      </c>
      <c r="G38">
        <v>1.3080000000000001</v>
      </c>
    </row>
    <row r="39" spans="1:7" x14ac:dyDescent="0.15">
      <c r="A39" t="s">
        <v>45</v>
      </c>
      <c r="B39">
        <v>9.4200000000000006E-2</v>
      </c>
      <c r="C39">
        <v>0.29220000000000002</v>
      </c>
      <c r="D39">
        <v>0</v>
      </c>
      <c r="E39">
        <v>1</v>
      </c>
      <c r="F39">
        <v>0.377</v>
      </c>
      <c r="G39">
        <v>0.56499999999999995</v>
      </c>
    </row>
    <row r="40" spans="1:7" x14ac:dyDescent="0.15">
      <c r="A40" t="s">
        <v>46</v>
      </c>
      <c r="B40" t="s">
        <v>110</v>
      </c>
      <c r="C40" t="s">
        <v>110</v>
      </c>
      <c r="D40" t="s">
        <v>110</v>
      </c>
      <c r="E40" t="s">
        <v>110</v>
      </c>
      <c r="F40" t="s">
        <v>110</v>
      </c>
      <c r="G40" t="s">
        <v>110</v>
      </c>
    </row>
    <row r="41" spans="1:7" x14ac:dyDescent="0.15">
      <c r="A41" t="s">
        <v>105</v>
      </c>
      <c r="B41" t="s">
        <v>110</v>
      </c>
      <c r="C41" t="s">
        <v>110</v>
      </c>
      <c r="D41" t="s">
        <v>110</v>
      </c>
      <c r="E41" t="s">
        <v>110</v>
      </c>
      <c r="F41" t="s">
        <v>110</v>
      </c>
      <c r="G41" t="s">
        <v>110</v>
      </c>
    </row>
    <row r="42" spans="1:7" x14ac:dyDescent="0.15">
      <c r="B42" t="s">
        <v>110</v>
      </c>
      <c r="C42" t="s">
        <v>110</v>
      </c>
      <c r="D42" t="s">
        <v>110</v>
      </c>
      <c r="E42" t="s">
        <v>110</v>
      </c>
      <c r="F42" t="s">
        <v>110</v>
      </c>
      <c r="G42" t="s">
        <v>110</v>
      </c>
    </row>
    <row r="43" spans="1:7" x14ac:dyDescent="0.15">
      <c r="B43" t="s">
        <v>110</v>
      </c>
      <c r="C43" t="s">
        <v>110</v>
      </c>
      <c r="D43" t="s">
        <v>110</v>
      </c>
      <c r="E43" t="s">
        <v>110</v>
      </c>
      <c r="F43" t="s">
        <v>110</v>
      </c>
      <c r="G43" t="s">
        <v>110</v>
      </c>
    </row>
    <row r="44" spans="1:7" x14ac:dyDescent="0.15">
      <c r="B44" t="s">
        <v>110</v>
      </c>
      <c r="C44" t="s">
        <v>110</v>
      </c>
      <c r="D44" t="s">
        <v>110</v>
      </c>
      <c r="E44" t="s">
        <v>110</v>
      </c>
      <c r="F44" t="s">
        <v>110</v>
      </c>
      <c r="G44" t="s">
        <v>110</v>
      </c>
    </row>
    <row r="45" spans="1:7" x14ac:dyDescent="0.15">
      <c r="B45" t="s">
        <v>110</v>
      </c>
      <c r="C45" t="s">
        <v>110</v>
      </c>
      <c r="D45" t="s">
        <v>110</v>
      </c>
      <c r="E45" t="s">
        <v>110</v>
      </c>
      <c r="F45" t="s">
        <v>110</v>
      </c>
      <c r="G45" t="s">
        <v>110</v>
      </c>
    </row>
    <row r="46" spans="1:7" x14ac:dyDescent="0.15">
      <c r="B46" t="s">
        <v>110</v>
      </c>
      <c r="C46" t="s">
        <v>110</v>
      </c>
      <c r="D46" t="s">
        <v>110</v>
      </c>
      <c r="E46" t="s">
        <v>110</v>
      </c>
      <c r="F46" t="s">
        <v>110</v>
      </c>
      <c r="G46" t="s">
        <v>110</v>
      </c>
    </row>
    <row r="47" spans="1:7" x14ac:dyDescent="0.15">
      <c r="B47" t="s">
        <v>110</v>
      </c>
      <c r="C47" t="s">
        <v>110</v>
      </c>
      <c r="D47" t="s">
        <v>110</v>
      </c>
      <c r="E47" t="s">
        <v>110</v>
      </c>
      <c r="F47" t="s">
        <v>110</v>
      </c>
      <c r="G47" t="s">
        <v>110</v>
      </c>
    </row>
    <row r="48" spans="1:7" x14ac:dyDescent="0.15">
      <c r="B48" t="s">
        <v>110</v>
      </c>
      <c r="C48" t="s">
        <v>110</v>
      </c>
      <c r="D48" t="s">
        <v>110</v>
      </c>
      <c r="E48" t="s">
        <v>110</v>
      </c>
      <c r="F48" t="s">
        <v>110</v>
      </c>
      <c r="G48" t="s">
        <v>110</v>
      </c>
    </row>
    <row r="49" spans="2:7" x14ac:dyDescent="0.15">
      <c r="B49" t="s">
        <v>110</v>
      </c>
      <c r="C49" t="s">
        <v>110</v>
      </c>
      <c r="D49" t="s">
        <v>110</v>
      </c>
      <c r="E49" t="s">
        <v>110</v>
      </c>
      <c r="F49" t="s">
        <v>110</v>
      </c>
      <c r="G49" t="s">
        <v>110</v>
      </c>
    </row>
    <row r="50" spans="2:7" x14ac:dyDescent="0.15">
      <c r="B50" t="s">
        <v>110</v>
      </c>
      <c r="C50" t="s">
        <v>110</v>
      </c>
      <c r="D50" t="s">
        <v>110</v>
      </c>
      <c r="E50" t="s">
        <v>110</v>
      </c>
      <c r="F50" t="s">
        <v>110</v>
      </c>
      <c r="G50" t="s">
        <v>110</v>
      </c>
    </row>
    <row r="51" spans="2:7" x14ac:dyDescent="0.15">
      <c r="B51" t="s">
        <v>110</v>
      </c>
      <c r="C51" t="s">
        <v>110</v>
      </c>
      <c r="D51" t="s">
        <v>110</v>
      </c>
      <c r="E51" t="s">
        <v>110</v>
      </c>
      <c r="F51" t="s">
        <v>110</v>
      </c>
      <c r="G51" t="s">
        <v>110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selection activeCell="M11" sqref="M11"/>
    </sheetView>
  </sheetViews>
  <sheetFormatPr defaultRowHeight="13.5" x14ac:dyDescent="0.15"/>
  <sheetData>
    <row r="1" spans="1:8" x14ac:dyDescent="0.15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</row>
    <row r="2" spans="1:8" x14ac:dyDescent="0.15">
      <c r="A2" t="s">
        <v>2</v>
      </c>
    </row>
    <row r="3" spans="1:8" x14ac:dyDescent="0.15">
      <c r="A3" t="s">
        <v>64</v>
      </c>
      <c r="B3" t="s">
        <v>110</v>
      </c>
      <c r="C3" t="s">
        <v>110</v>
      </c>
      <c r="D3" t="s">
        <v>110</v>
      </c>
      <c r="E3" t="s">
        <v>110</v>
      </c>
      <c r="F3" t="s">
        <v>110</v>
      </c>
      <c r="G3" t="s">
        <v>110</v>
      </c>
      <c r="H3" t="s">
        <v>110</v>
      </c>
    </row>
    <row r="4" spans="1:8" x14ac:dyDescent="0.15">
      <c r="A4" t="s">
        <v>66</v>
      </c>
      <c r="B4" t="s">
        <v>110</v>
      </c>
      <c r="C4" t="s">
        <v>110</v>
      </c>
      <c r="D4" t="s">
        <v>110</v>
      </c>
      <c r="E4" t="s">
        <v>110</v>
      </c>
      <c r="F4" t="s">
        <v>110</v>
      </c>
      <c r="G4" t="s">
        <v>110</v>
      </c>
      <c r="H4" t="s">
        <v>110</v>
      </c>
    </row>
    <row r="5" spans="1:8" x14ac:dyDescent="0.15">
      <c r="A5" t="s">
        <v>68</v>
      </c>
      <c r="B5" t="s">
        <v>110</v>
      </c>
      <c r="C5" t="s">
        <v>110</v>
      </c>
      <c r="D5" t="s">
        <v>110</v>
      </c>
      <c r="E5" t="s">
        <v>110</v>
      </c>
      <c r="F5" t="s">
        <v>110</v>
      </c>
      <c r="G5" t="s">
        <v>110</v>
      </c>
      <c r="H5" t="s">
        <v>110</v>
      </c>
    </row>
    <row r="6" spans="1:8" x14ac:dyDescent="0.15">
      <c r="A6" t="s">
        <v>9</v>
      </c>
      <c r="B6" t="s">
        <v>110</v>
      </c>
      <c r="C6" t="s">
        <v>110</v>
      </c>
      <c r="D6" t="s">
        <v>110</v>
      </c>
      <c r="E6" t="s">
        <v>110</v>
      </c>
      <c r="F6" t="s">
        <v>110</v>
      </c>
      <c r="G6" t="s">
        <v>110</v>
      </c>
      <c r="H6" t="s">
        <v>110</v>
      </c>
    </row>
    <row r="7" spans="1:8" x14ac:dyDescent="0.15">
      <c r="A7" t="s">
        <v>71</v>
      </c>
      <c r="B7" t="s">
        <v>110</v>
      </c>
      <c r="C7" t="s">
        <v>110</v>
      </c>
      <c r="D7" t="s">
        <v>110</v>
      </c>
      <c r="E7" t="s">
        <v>110</v>
      </c>
      <c r="F7" t="s">
        <v>110</v>
      </c>
      <c r="G7" t="s">
        <v>110</v>
      </c>
      <c r="H7" t="s">
        <v>110</v>
      </c>
    </row>
    <row r="8" spans="1:8" x14ac:dyDescent="0.15">
      <c r="A8" t="s">
        <v>10</v>
      </c>
      <c r="B8" t="s">
        <v>110</v>
      </c>
      <c r="C8" t="s">
        <v>110</v>
      </c>
      <c r="D8" t="s">
        <v>110</v>
      </c>
      <c r="E8" t="s">
        <v>110</v>
      </c>
      <c r="F8" t="s">
        <v>110</v>
      </c>
      <c r="G8" t="s">
        <v>110</v>
      </c>
      <c r="H8" t="s">
        <v>110</v>
      </c>
    </row>
    <row r="9" spans="1:8" x14ac:dyDescent="0.15">
      <c r="A9" t="s">
        <v>74</v>
      </c>
      <c r="B9" t="s">
        <v>110</v>
      </c>
      <c r="C9" t="s">
        <v>110</v>
      </c>
      <c r="D9" t="s">
        <v>110</v>
      </c>
      <c r="E9" t="s">
        <v>110</v>
      </c>
      <c r="F9" t="s">
        <v>110</v>
      </c>
      <c r="G9" t="s">
        <v>110</v>
      </c>
      <c r="H9" t="s">
        <v>110</v>
      </c>
    </row>
    <row r="10" spans="1:8" x14ac:dyDescent="0.15">
      <c r="A10" t="s">
        <v>11</v>
      </c>
      <c r="B10" t="s">
        <v>110</v>
      </c>
      <c r="C10" t="s">
        <v>110</v>
      </c>
      <c r="D10" t="s">
        <v>110</v>
      </c>
      <c r="E10" t="s">
        <v>110</v>
      </c>
      <c r="F10" t="s">
        <v>110</v>
      </c>
      <c r="G10" t="s">
        <v>110</v>
      </c>
      <c r="H10" t="s">
        <v>110</v>
      </c>
    </row>
    <row r="11" spans="1:8" x14ac:dyDescent="0.15">
      <c r="A11" t="s">
        <v>12</v>
      </c>
      <c r="B11" t="s">
        <v>110</v>
      </c>
      <c r="C11" t="s">
        <v>110</v>
      </c>
      <c r="D11" t="s">
        <v>110</v>
      </c>
      <c r="E11" t="s">
        <v>110</v>
      </c>
      <c r="F11" t="s">
        <v>110</v>
      </c>
      <c r="G11" t="s">
        <v>110</v>
      </c>
      <c r="H11" t="s">
        <v>110</v>
      </c>
    </row>
    <row r="12" spans="1:8" x14ac:dyDescent="0.15">
      <c r="A12" t="s">
        <v>13</v>
      </c>
      <c r="B12" t="s">
        <v>110</v>
      </c>
      <c r="C12" t="s">
        <v>110</v>
      </c>
      <c r="D12" t="s">
        <v>110</v>
      </c>
      <c r="E12" t="s">
        <v>110</v>
      </c>
      <c r="F12" t="s">
        <v>110</v>
      </c>
      <c r="G12" t="s">
        <v>110</v>
      </c>
      <c r="H12" t="s">
        <v>110</v>
      </c>
    </row>
    <row r="13" spans="1:8" x14ac:dyDescent="0.15">
      <c r="A13" t="s">
        <v>14</v>
      </c>
      <c r="B13" t="s">
        <v>110</v>
      </c>
      <c r="C13" t="s">
        <v>110</v>
      </c>
      <c r="D13" t="s">
        <v>110</v>
      </c>
      <c r="E13" t="s">
        <v>110</v>
      </c>
      <c r="F13" t="s">
        <v>110</v>
      </c>
      <c r="G13" t="s">
        <v>110</v>
      </c>
      <c r="H13" t="s">
        <v>110</v>
      </c>
    </row>
    <row r="14" spans="1:8" x14ac:dyDescent="0.15">
      <c r="A14" t="s">
        <v>15</v>
      </c>
      <c r="B14" t="s">
        <v>110</v>
      </c>
      <c r="C14" t="s">
        <v>110</v>
      </c>
      <c r="D14" t="s">
        <v>110</v>
      </c>
      <c r="E14" t="s">
        <v>110</v>
      </c>
      <c r="F14" t="s">
        <v>110</v>
      </c>
      <c r="G14" t="s">
        <v>110</v>
      </c>
      <c r="H14" t="s">
        <v>110</v>
      </c>
    </row>
    <row r="15" spans="1:8" x14ac:dyDescent="0.15">
      <c r="A15" t="s">
        <v>16</v>
      </c>
      <c r="B15" t="s">
        <v>110</v>
      </c>
      <c r="C15" t="s">
        <v>110</v>
      </c>
      <c r="D15" t="s">
        <v>110</v>
      </c>
      <c r="E15" t="s">
        <v>110</v>
      </c>
      <c r="F15" t="s">
        <v>110</v>
      </c>
      <c r="G15" t="s">
        <v>110</v>
      </c>
      <c r="H15" t="s">
        <v>110</v>
      </c>
    </row>
    <row r="16" spans="1:8" x14ac:dyDescent="0.15">
      <c r="A16" t="s">
        <v>17</v>
      </c>
      <c r="B16" t="s">
        <v>110</v>
      </c>
      <c r="C16" t="s">
        <v>110</v>
      </c>
      <c r="D16" t="s">
        <v>110</v>
      </c>
      <c r="E16" t="s">
        <v>110</v>
      </c>
      <c r="F16" t="s">
        <v>110</v>
      </c>
      <c r="G16" t="s">
        <v>110</v>
      </c>
      <c r="H16" t="s">
        <v>110</v>
      </c>
    </row>
    <row r="17" spans="1:8" x14ac:dyDescent="0.15">
      <c r="A17" t="s">
        <v>18</v>
      </c>
      <c r="B17" t="s">
        <v>110</v>
      </c>
      <c r="C17" t="s">
        <v>110</v>
      </c>
      <c r="D17" t="s">
        <v>110</v>
      </c>
      <c r="E17" t="s">
        <v>110</v>
      </c>
      <c r="F17" t="s">
        <v>110</v>
      </c>
      <c r="G17" t="s">
        <v>110</v>
      </c>
      <c r="H17" t="s">
        <v>110</v>
      </c>
    </row>
    <row r="18" spans="1:8" x14ac:dyDescent="0.15">
      <c r="A18" t="s">
        <v>19</v>
      </c>
      <c r="B18" t="s">
        <v>110</v>
      </c>
      <c r="C18" t="s">
        <v>110</v>
      </c>
      <c r="D18" t="s">
        <v>110</v>
      </c>
      <c r="E18" t="s">
        <v>110</v>
      </c>
      <c r="F18" t="s">
        <v>110</v>
      </c>
      <c r="G18" t="s">
        <v>110</v>
      </c>
      <c r="H18" t="s">
        <v>110</v>
      </c>
    </row>
    <row r="19" spans="1:8" x14ac:dyDescent="0.15">
      <c r="A19" t="s">
        <v>20</v>
      </c>
      <c r="B19" t="s">
        <v>110</v>
      </c>
      <c r="C19" t="s">
        <v>110</v>
      </c>
      <c r="D19" t="s">
        <v>110</v>
      </c>
      <c r="E19" t="s">
        <v>110</v>
      </c>
      <c r="F19" t="s">
        <v>110</v>
      </c>
      <c r="G19" t="s">
        <v>110</v>
      </c>
      <c r="H19" t="s">
        <v>110</v>
      </c>
    </row>
    <row r="20" spans="1:8" x14ac:dyDescent="0.15">
      <c r="A20" t="s">
        <v>98</v>
      </c>
      <c r="B20" t="s">
        <v>110</v>
      </c>
      <c r="C20" t="s">
        <v>110</v>
      </c>
      <c r="D20" t="s">
        <v>110</v>
      </c>
      <c r="E20" t="s">
        <v>110</v>
      </c>
      <c r="F20" t="s">
        <v>110</v>
      </c>
      <c r="G20" t="s">
        <v>110</v>
      </c>
      <c r="H20" t="s">
        <v>110</v>
      </c>
    </row>
    <row r="21" spans="1:8" x14ac:dyDescent="0.15">
      <c r="A21" t="s">
        <v>99</v>
      </c>
      <c r="B21" t="s">
        <v>110</v>
      </c>
      <c r="C21" t="s">
        <v>110</v>
      </c>
      <c r="D21" t="s">
        <v>110</v>
      </c>
      <c r="E21" t="s">
        <v>110</v>
      </c>
      <c r="F21" t="s">
        <v>110</v>
      </c>
      <c r="G21" t="s">
        <v>110</v>
      </c>
      <c r="H21" t="s">
        <v>110</v>
      </c>
    </row>
    <row r="22" spans="1:8" x14ac:dyDescent="0.15">
      <c r="A22" t="s">
        <v>81</v>
      </c>
      <c r="B22" t="s">
        <v>110</v>
      </c>
      <c r="C22" t="s">
        <v>110</v>
      </c>
      <c r="D22" t="s">
        <v>110</v>
      </c>
      <c r="E22" t="s">
        <v>110</v>
      </c>
      <c r="F22" t="s">
        <v>110</v>
      </c>
      <c r="G22" t="s">
        <v>110</v>
      </c>
      <c r="H22" t="s">
        <v>110</v>
      </c>
    </row>
    <row r="23" spans="1:8" x14ac:dyDescent="0.15">
      <c r="A23" t="s">
        <v>47</v>
      </c>
      <c r="B23" t="s">
        <v>110</v>
      </c>
      <c r="C23" t="s">
        <v>110</v>
      </c>
      <c r="D23" t="s">
        <v>110</v>
      </c>
      <c r="E23" t="s">
        <v>110</v>
      </c>
      <c r="F23" t="s">
        <v>110</v>
      </c>
      <c r="G23" t="s">
        <v>110</v>
      </c>
      <c r="H23" t="s">
        <v>110</v>
      </c>
    </row>
    <row r="24" spans="1:8" x14ac:dyDescent="0.15">
      <c r="A24" t="s">
        <v>48</v>
      </c>
      <c r="B24" t="s">
        <v>110</v>
      </c>
      <c r="C24" t="s">
        <v>110</v>
      </c>
      <c r="D24" t="s">
        <v>110</v>
      </c>
      <c r="E24" t="s">
        <v>110</v>
      </c>
      <c r="F24" t="s">
        <v>110</v>
      </c>
      <c r="G24" t="s">
        <v>110</v>
      </c>
      <c r="H24" t="s">
        <v>110</v>
      </c>
    </row>
    <row r="25" spans="1:8" x14ac:dyDescent="0.15">
      <c r="A25" t="s">
        <v>49</v>
      </c>
      <c r="B25" t="s">
        <v>110</v>
      </c>
      <c r="C25" t="s">
        <v>110</v>
      </c>
      <c r="D25" t="s">
        <v>110</v>
      </c>
      <c r="E25" t="s">
        <v>110</v>
      </c>
      <c r="F25" t="s">
        <v>110</v>
      </c>
      <c r="G25" t="s">
        <v>110</v>
      </c>
      <c r="H25" t="s">
        <v>110</v>
      </c>
    </row>
    <row r="26" spans="1:8" x14ac:dyDescent="0.15">
      <c r="A26" t="s">
        <v>92</v>
      </c>
      <c r="B26" t="s">
        <v>110</v>
      </c>
      <c r="C26" t="s">
        <v>110</v>
      </c>
      <c r="D26" t="s">
        <v>110</v>
      </c>
      <c r="E26" t="s">
        <v>110</v>
      </c>
      <c r="F26" t="s">
        <v>110</v>
      </c>
      <c r="G26" t="s">
        <v>110</v>
      </c>
      <c r="H26" t="s">
        <v>110</v>
      </c>
    </row>
    <row r="27" spans="1:8" x14ac:dyDescent="0.15">
      <c r="A27" t="s">
        <v>96</v>
      </c>
      <c r="B27" t="s">
        <v>110</v>
      </c>
      <c r="C27" t="s">
        <v>110</v>
      </c>
      <c r="D27" t="s">
        <v>110</v>
      </c>
      <c r="E27" t="s">
        <v>110</v>
      </c>
      <c r="F27" t="s">
        <v>110</v>
      </c>
      <c r="G27" t="s">
        <v>110</v>
      </c>
      <c r="H27" t="s">
        <v>110</v>
      </c>
    </row>
    <row r="28" spans="1:8" x14ac:dyDescent="0.15">
      <c r="A28" t="s">
        <v>100</v>
      </c>
      <c r="B28" t="s">
        <v>110</v>
      </c>
      <c r="C28" t="s">
        <v>110</v>
      </c>
      <c r="D28" t="s">
        <v>110</v>
      </c>
      <c r="E28" t="s">
        <v>110</v>
      </c>
      <c r="F28" t="s">
        <v>110</v>
      </c>
      <c r="G28" t="s">
        <v>110</v>
      </c>
      <c r="H28" t="s">
        <v>110</v>
      </c>
    </row>
    <row r="29" spans="1:8" x14ac:dyDescent="0.15">
      <c r="A29" t="s">
        <v>21</v>
      </c>
      <c r="B29" t="s">
        <v>110</v>
      </c>
      <c r="C29" t="s">
        <v>110</v>
      </c>
      <c r="D29" t="s">
        <v>110</v>
      </c>
      <c r="E29" t="s">
        <v>110</v>
      </c>
      <c r="F29" t="s">
        <v>110</v>
      </c>
      <c r="G29" t="s">
        <v>110</v>
      </c>
      <c r="H29" t="s">
        <v>110</v>
      </c>
    </row>
    <row r="30" spans="1:8" x14ac:dyDescent="0.15">
      <c r="A30" t="s">
        <v>22</v>
      </c>
      <c r="B30" t="s">
        <v>110</v>
      </c>
      <c r="C30" t="s">
        <v>110</v>
      </c>
      <c r="D30" t="s">
        <v>110</v>
      </c>
      <c r="E30" t="s">
        <v>110</v>
      </c>
      <c r="F30" t="s">
        <v>110</v>
      </c>
      <c r="G30" t="s">
        <v>110</v>
      </c>
      <c r="H30" t="s">
        <v>110</v>
      </c>
    </row>
    <row r="31" spans="1:8" x14ac:dyDescent="0.15">
      <c r="A31" t="s">
        <v>23</v>
      </c>
      <c r="B31" t="s">
        <v>110</v>
      </c>
      <c r="C31" t="s">
        <v>110</v>
      </c>
      <c r="D31" t="s">
        <v>110</v>
      </c>
      <c r="E31" t="s">
        <v>110</v>
      </c>
      <c r="F31" t="s">
        <v>110</v>
      </c>
      <c r="G31" t="s">
        <v>110</v>
      </c>
      <c r="H31" t="s">
        <v>110</v>
      </c>
    </row>
    <row r="32" spans="1:8" x14ac:dyDescent="0.15">
      <c r="A32" t="s">
        <v>24</v>
      </c>
      <c r="B32" t="s">
        <v>110</v>
      </c>
      <c r="C32" t="s">
        <v>110</v>
      </c>
      <c r="D32" t="s">
        <v>110</v>
      </c>
      <c r="E32" t="s">
        <v>110</v>
      </c>
      <c r="F32" t="s">
        <v>110</v>
      </c>
      <c r="G32" t="s">
        <v>110</v>
      </c>
      <c r="H32" t="s">
        <v>110</v>
      </c>
    </row>
    <row r="33" spans="1:8" x14ac:dyDescent="0.15">
      <c r="A33" t="s">
        <v>25</v>
      </c>
      <c r="B33" t="s">
        <v>110</v>
      </c>
      <c r="C33" t="s">
        <v>110</v>
      </c>
      <c r="D33" t="s">
        <v>110</v>
      </c>
      <c r="E33" t="s">
        <v>110</v>
      </c>
      <c r="F33" t="s">
        <v>110</v>
      </c>
      <c r="G33" t="s">
        <v>110</v>
      </c>
      <c r="H33" t="s">
        <v>110</v>
      </c>
    </row>
    <row r="34" spans="1:8" x14ac:dyDescent="0.15">
      <c r="A34" t="s">
        <v>26</v>
      </c>
      <c r="B34" t="s">
        <v>110</v>
      </c>
      <c r="C34" t="s">
        <v>110</v>
      </c>
      <c r="D34" t="s">
        <v>110</v>
      </c>
      <c r="E34" t="s">
        <v>110</v>
      </c>
      <c r="F34" t="s">
        <v>110</v>
      </c>
      <c r="G34" t="s">
        <v>110</v>
      </c>
      <c r="H34" t="s">
        <v>110</v>
      </c>
    </row>
    <row r="35" spans="1:8" x14ac:dyDescent="0.15">
      <c r="A35" t="s">
        <v>27</v>
      </c>
      <c r="B35" t="s">
        <v>110</v>
      </c>
      <c r="C35" t="s">
        <v>110</v>
      </c>
      <c r="D35" t="s">
        <v>110</v>
      </c>
      <c r="E35" t="s">
        <v>110</v>
      </c>
      <c r="F35" t="s">
        <v>110</v>
      </c>
      <c r="G35" t="s">
        <v>110</v>
      </c>
      <c r="H35" t="s">
        <v>110</v>
      </c>
    </row>
    <row r="36" spans="1:8" x14ac:dyDescent="0.15">
      <c r="A36" t="s">
        <v>42</v>
      </c>
      <c r="B36" t="s">
        <v>110</v>
      </c>
      <c r="C36" t="s">
        <v>110</v>
      </c>
      <c r="D36" t="s">
        <v>110</v>
      </c>
      <c r="E36" t="s">
        <v>110</v>
      </c>
      <c r="F36" t="s">
        <v>110</v>
      </c>
      <c r="G36" t="s">
        <v>110</v>
      </c>
      <c r="H36" t="s">
        <v>110</v>
      </c>
    </row>
    <row r="37" spans="1:8" x14ac:dyDescent="0.15">
      <c r="A37" t="s">
        <v>43</v>
      </c>
      <c r="B37" t="s">
        <v>110</v>
      </c>
      <c r="C37" t="s">
        <v>110</v>
      </c>
      <c r="D37" t="s">
        <v>110</v>
      </c>
      <c r="E37" t="s">
        <v>110</v>
      </c>
      <c r="F37" t="s">
        <v>110</v>
      </c>
      <c r="G37" t="s">
        <v>110</v>
      </c>
      <c r="H37" t="s">
        <v>110</v>
      </c>
    </row>
    <row r="38" spans="1:8" x14ac:dyDescent="0.15">
      <c r="A38" t="s">
        <v>44</v>
      </c>
      <c r="B38" t="s">
        <v>110</v>
      </c>
      <c r="C38" t="s">
        <v>110</v>
      </c>
      <c r="D38" t="s">
        <v>110</v>
      </c>
      <c r="E38" t="s">
        <v>110</v>
      </c>
      <c r="F38" t="s">
        <v>110</v>
      </c>
      <c r="G38" t="s">
        <v>110</v>
      </c>
      <c r="H38" t="s">
        <v>110</v>
      </c>
    </row>
    <row r="39" spans="1:8" x14ac:dyDescent="0.15">
      <c r="A39" t="s">
        <v>45</v>
      </c>
      <c r="B39" t="s">
        <v>110</v>
      </c>
      <c r="C39" t="s">
        <v>110</v>
      </c>
      <c r="D39" t="s">
        <v>110</v>
      </c>
      <c r="E39" t="s">
        <v>110</v>
      </c>
      <c r="F39" t="s">
        <v>110</v>
      </c>
      <c r="G39" t="s">
        <v>110</v>
      </c>
      <c r="H39" t="s">
        <v>110</v>
      </c>
    </row>
    <row r="40" spans="1:8" x14ac:dyDescent="0.15">
      <c r="A40" t="s">
        <v>46</v>
      </c>
      <c r="B40" t="s">
        <v>110</v>
      </c>
      <c r="C40" t="s">
        <v>110</v>
      </c>
      <c r="D40" t="s">
        <v>110</v>
      </c>
      <c r="E40" t="s">
        <v>110</v>
      </c>
      <c r="F40" t="s">
        <v>110</v>
      </c>
      <c r="G40" t="s">
        <v>110</v>
      </c>
      <c r="H40" t="s">
        <v>110</v>
      </c>
    </row>
    <row r="41" spans="1:8" x14ac:dyDescent="0.15">
      <c r="A41" t="s">
        <v>105</v>
      </c>
      <c r="B41" t="s">
        <v>110</v>
      </c>
      <c r="C41" t="s">
        <v>110</v>
      </c>
      <c r="D41" t="s">
        <v>110</v>
      </c>
      <c r="E41" t="s">
        <v>110</v>
      </c>
      <c r="F41" t="s">
        <v>110</v>
      </c>
      <c r="G41" t="s">
        <v>110</v>
      </c>
      <c r="H41" t="s">
        <v>110</v>
      </c>
    </row>
    <row r="42" spans="1:8" x14ac:dyDescent="0.15">
      <c r="B42" t="s">
        <v>110</v>
      </c>
      <c r="C42" t="s">
        <v>110</v>
      </c>
      <c r="D42" t="s">
        <v>110</v>
      </c>
      <c r="E42" t="s">
        <v>110</v>
      </c>
      <c r="F42" t="s">
        <v>110</v>
      </c>
      <c r="G42" t="s">
        <v>110</v>
      </c>
      <c r="H42" t="s">
        <v>110</v>
      </c>
    </row>
    <row r="43" spans="1:8" x14ac:dyDescent="0.15">
      <c r="B43" t="s">
        <v>110</v>
      </c>
      <c r="C43" t="s">
        <v>110</v>
      </c>
      <c r="D43" t="s">
        <v>110</v>
      </c>
      <c r="E43" t="s">
        <v>110</v>
      </c>
      <c r="F43" t="s">
        <v>110</v>
      </c>
      <c r="G43" t="s">
        <v>110</v>
      </c>
      <c r="H43" t="s">
        <v>110</v>
      </c>
    </row>
    <row r="44" spans="1:8" x14ac:dyDescent="0.15">
      <c r="B44" t="s">
        <v>110</v>
      </c>
      <c r="C44" t="s">
        <v>110</v>
      </c>
      <c r="D44" t="s">
        <v>110</v>
      </c>
      <c r="E44" t="s">
        <v>110</v>
      </c>
      <c r="F44" t="s">
        <v>110</v>
      </c>
      <c r="G44" t="s">
        <v>110</v>
      </c>
      <c r="H44" t="s">
        <v>110</v>
      </c>
    </row>
    <row r="45" spans="1:8" x14ac:dyDescent="0.15">
      <c r="B45" t="s">
        <v>110</v>
      </c>
      <c r="C45" t="s">
        <v>110</v>
      </c>
      <c r="D45" t="s">
        <v>110</v>
      </c>
      <c r="E45" t="s">
        <v>110</v>
      </c>
      <c r="F45" t="s">
        <v>110</v>
      </c>
      <c r="G45" t="s">
        <v>110</v>
      </c>
      <c r="H45" t="s">
        <v>110</v>
      </c>
    </row>
    <row r="46" spans="1:8" x14ac:dyDescent="0.15">
      <c r="B46" t="s">
        <v>110</v>
      </c>
      <c r="C46" t="s">
        <v>110</v>
      </c>
      <c r="D46" t="s">
        <v>110</v>
      </c>
      <c r="E46" t="s">
        <v>110</v>
      </c>
      <c r="F46" t="s">
        <v>110</v>
      </c>
      <c r="G46" t="s">
        <v>110</v>
      </c>
      <c r="H46" t="s">
        <v>110</v>
      </c>
    </row>
    <row r="47" spans="1:8" x14ac:dyDescent="0.15">
      <c r="B47" t="s">
        <v>110</v>
      </c>
      <c r="C47" t="s">
        <v>110</v>
      </c>
      <c r="D47" t="s">
        <v>110</v>
      </c>
      <c r="E47" t="s">
        <v>110</v>
      </c>
      <c r="F47" t="s">
        <v>110</v>
      </c>
      <c r="G47" t="s">
        <v>110</v>
      </c>
      <c r="H47" t="s">
        <v>110</v>
      </c>
    </row>
    <row r="48" spans="1:8" x14ac:dyDescent="0.15">
      <c r="B48" t="s">
        <v>110</v>
      </c>
      <c r="C48" t="s">
        <v>110</v>
      </c>
      <c r="D48" t="s">
        <v>110</v>
      </c>
      <c r="E48" t="s">
        <v>110</v>
      </c>
      <c r="F48" t="s">
        <v>110</v>
      </c>
      <c r="G48" t="s">
        <v>110</v>
      </c>
      <c r="H48" t="s">
        <v>110</v>
      </c>
    </row>
    <row r="49" spans="2:8" x14ac:dyDescent="0.15">
      <c r="B49" t="s">
        <v>110</v>
      </c>
      <c r="C49" t="s">
        <v>110</v>
      </c>
      <c r="D49" t="s">
        <v>110</v>
      </c>
      <c r="E49" t="s">
        <v>110</v>
      </c>
      <c r="F49" t="s">
        <v>110</v>
      </c>
      <c r="G49" t="s">
        <v>110</v>
      </c>
      <c r="H49" t="s">
        <v>110</v>
      </c>
    </row>
    <row r="50" spans="2:8" x14ac:dyDescent="0.15">
      <c r="B50" t="s">
        <v>110</v>
      </c>
      <c r="C50" t="s">
        <v>110</v>
      </c>
      <c r="D50" t="s">
        <v>110</v>
      </c>
      <c r="E50" t="s">
        <v>110</v>
      </c>
      <c r="F50" t="s">
        <v>110</v>
      </c>
      <c r="G50" t="s">
        <v>110</v>
      </c>
      <c r="H50" t="s">
        <v>110</v>
      </c>
    </row>
    <row r="51" spans="2:8" x14ac:dyDescent="0.15">
      <c r="B51" t="s">
        <v>110</v>
      </c>
      <c r="C51" t="s">
        <v>110</v>
      </c>
      <c r="D51" t="s">
        <v>110</v>
      </c>
      <c r="E51" t="s">
        <v>110</v>
      </c>
      <c r="F51" t="s">
        <v>110</v>
      </c>
      <c r="G51" t="s">
        <v>110</v>
      </c>
      <c r="H51" t="s">
        <v>110</v>
      </c>
    </row>
    <row r="52" spans="2:8" x14ac:dyDescent="0.15">
      <c r="B52" t="s">
        <v>110</v>
      </c>
      <c r="C52" t="s">
        <v>110</v>
      </c>
      <c r="D52" t="s">
        <v>110</v>
      </c>
      <c r="E52" t="s">
        <v>110</v>
      </c>
      <c r="F52" t="s">
        <v>110</v>
      </c>
      <c r="G52" t="s">
        <v>110</v>
      </c>
      <c r="H52" t="s">
        <v>110</v>
      </c>
    </row>
    <row r="53" spans="2:8" x14ac:dyDescent="0.15">
      <c r="B53" t="s">
        <v>110</v>
      </c>
      <c r="C53" t="s">
        <v>110</v>
      </c>
      <c r="D53" t="s">
        <v>110</v>
      </c>
      <c r="E53" t="s">
        <v>110</v>
      </c>
      <c r="F53" t="s">
        <v>110</v>
      </c>
      <c r="G53" t="s">
        <v>110</v>
      </c>
      <c r="H53" t="s">
        <v>110</v>
      </c>
    </row>
    <row r="54" spans="2:8" x14ac:dyDescent="0.15">
      <c r="B54" t="s">
        <v>110</v>
      </c>
      <c r="C54" t="s">
        <v>110</v>
      </c>
      <c r="D54" t="s">
        <v>110</v>
      </c>
      <c r="E54" t="s">
        <v>110</v>
      </c>
      <c r="F54" t="s">
        <v>110</v>
      </c>
      <c r="G54" t="s">
        <v>110</v>
      </c>
      <c r="H54" t="s">
        <v>110</v>
      </c>
    </row>
    <row r="55" spans="2:8" x14ac:dyDescent="0.15">
      <c r="B55" t="s">
        <v>110</v>
      </c>
      <c r="C55" t="s">
        <v>110</v>
      </c>
      <c r="D55" t="s">
        <v>110</v>
      </c>
      <c r="E55" t="s">
        <v>110</v>
      </c>
      <c r="F55" t="s">
        <v>110</v>
      </c>
      <c r="G55" t="s">
        <v>110</v>
      </c>
      <c r="H55" t="s">
        <v>110</v>
      </c>
    </row>
    <row r="56" spans="2:8" x14ac:dyDescent="0.15">
      <c r="B56" t="s">
        <v>110</v>
      </c>
      <c r="C56" t="s">
        <v>110</v>
      </c>
      <c r="D56" t="s">
        <v>110</v>
      </c>
      <c r="E56" t="s">
        <v>110</v>
      </c>
      <c r="F56" t="s">
        <v>110</v>
      </c>
      <c r="G56" t="s">
        <v>110</v>
      </c>
      <c r="H56" t="s">
        <v>110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</vt:i4>
      </vt:variant>
    </vt:vector>
  </HeadingPairs>
  <TitlesOfParts>
    <vt:vector size="10" baseType="lpstr">
      <vt:lpstr>summary</vt:lpstr>
      <vt:lpstr>Sheet1</vt:lpstr>
      <vt:lpstr>Prior</vt:lpstr>
      <vt:lpstr>RE_Not</vt:lpstr>
      <vt:lpstr>RE_Nomi</vt:lpstr>
      <vt:lpstr>BR_Not</vt:lpstr>
      <vt:lpstr>BR_Nomi</vt:lpstr>
      <vt:lpstr>BR_Non_ZLB</vt:lpstr>
      <vt:lpstr>RE_non_ZLB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2023-04-21T17:03:44Z</dcterms:modified>
</cp:coreProperties>
</file>